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fassung" state="visible" r:id="rId4"/>
    <sheet sheetId="2" name="Auswertung" state="visible" r:id="rId5"/>
    <sheet sheetId="3" name="Team" state="visible" r:id="rId6"/>
  </sheets>
  <calcPr calcId="171027" fullCalcOnLoad="1"/>
</workbook>
</file>

<file path=xl/sharedStrings.xml><?xml version="1.0" encoding="utf-8"?>
<sst xmlns="http://schemas.openxmlformats.org/spreadsheetml/2006/main" count="148" uniqueCount="55">
  <si>
    <t>Arbeitszeiterfassung</t>
  </si>
  <si>
    <t>Eine Zeile je Person und Arbeitstag. Name aus der Liste wählen, Beginn und Ende als Uhrzeit, Pause in Minuten. Kürzel: U Urlaub, K krank, F Feiertag, dann ohne Uhrzeit. Stunden dezimal: 8,50 sind 8 Stunden 30 Minuten.</t>
  </si>
  <si>
    <t>Datum</t>
  </si>
  <si>
    <t>Tag</t>
  </si>
  <si>
    <t>Name</t>
  </si>
  <si>
    <t>Beginn</t>
  </si>
  <si>
    <t>Ende</t>
  </si>
  <si>
    <t>Pause (Min.)</t>
  </si>
  <si>
    <t>Stunden</t>
  </si>
  <si>
    <t>Kürzel</t>
  </si>
  <si>
    <t>Bemerkung</t>
  </si>
  <si>
    <t>Becker, Laura</t>
  </si>
  <si>
    <t>Schulz, Tim</t>
  </si>
  <si>
    <t>Yilmaz, Elif</t>
  </si>
  <si>
    <t>Wagner, Jonas</t>
  </si>
  <si>
    <t>Inventur</t>
  </si>
  <si>
    <t>Firmenfeier</t>
  </si>
  <si>
    <t>U</t>
  </si>
  <si>
    <t>K</t>
  </si>
  <si>
    <t>Auswertung</t>
  </si>
  <si>
    <t>Monat im gelben Feld wählen (erster Tag des Monats). Soll ist Soll pro Arbeitstag mal Montag bis Freitag des Monats, abzüglich Tage mit U, K oder F. Saldo ist Ist minus Soll.</t>
  </si>
  <si>
    <t>Monat (erster Tag)</t>
  </si>
  <si>
    <t>Arbeitstage</t>
  </si>
  <si>
    <t>Ist (Std.)</t>
  </si>
  <si>
    <t>Abwesend (U, K, F)</t>
  </si>
  <si>
    <t>Soll (Std.)</t>
  </si>
  <si>
    <t>Saldo</t>
  </si>
  <si>
    <t>Summe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</si>
  <si>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</si>
  <si>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</si>
  <si>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</si>
  <si>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</si>
  <si>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</si>
  <si>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</si>
  <si>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</si>
  <si>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</si>
  <si>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</si>
  <si>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</si>
  <si>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</si>
  <si>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</si>
  <si>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Jahr</t>
  </si>
  <si>
    <t>Beispiel: November 2026 in einem Restaurant mit vier Personen, eine davon in Teilzeit, eine mit Spätdienst bis Mitternacht. Feiertage tragen Sie im Blatt Erfassung mit F ein, sie senken das Soll des Tages.</t>
  </si>
  <si>
    <t>Stunden ohne Abtippen: Stempeluhr und Dienstplan in einer App: inshift.app/de/</t>
  </si>
  <si>
    <t>Team</t>
  </si>
  <si>
    <t>Namen, Personalnummer und Soll pro Arbeitstag in die gelben Felder. Die Namen erscheinen im Blatt Erfassung als Auswahlliste.</t>
  </si>
  <si>
    <t>Personalnummer</t>
  </si>
  <si>
    <t>Abteilung</t>
  </si>
  <si>
    <t>Soll pro Arbeitstag (Std.)</t>
  </si>
  <si>
    <t>1001</t>
  </si>
  <si>
    <t>Service</t>
  </si>
  <si>
    <t>1002</t>
  </si>
  <si>
    <t>Küche</t>
  </si>
  <si>
    <t>1003</t>
  </si>
  <si>
    <t>1004</t>
  </si>
  <si>
    <t>Theke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</si>
</sst>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hh:mm"/>
    <numFmt numFmtId="166" formatCode="0;;"/>
    <numFmt numFmtId="167" formatCode="+0.00;-0.00;0.00"/>
    <numFmt numFmtId="168" formatCode="0.00;;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111827"/>
      <sz val="11"/>
    </font>
    <font>
      <b/>
    </font>
    <font>
      <b/>
      <sz val="12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/>
    <xf numFmtId="164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168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2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arbeitszeiterfass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6" customWidth="1"/>
    <col min="3" max="3" width="22" customWidth="1"/>
    <col min="7" max="7" width="10" customWidth="1"/>
    <col min="8" max="8" width="8" customWidth="1"/>
    <col min="9" max="9" width="30" customWidth="1"/>
  </cols>
  <sheetData>
    <row r="1" ht="2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0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>
        <v>46328</v>
      </c>
      <c r="B5" s="5" t="str">
        <f>IF(ISNUMBER(A5),CHOOSE(WEEKDAY(A5),"So","Mo","Di","Mi","Do","Fr","Sa"),"")</f>
        <v>Mo</v>
      </c>
      <c r="C5" s="6" t="s">
        <v>11</v>
      </c>
      <c r="D5" s="7">
        <v>0.3333333333333333</v>
      </c>
      <c r="E5" s="7">
        <v>0.6875</v>
      </c>
      <c r="F5" s="8">
        <v>30</v>
      </c>
      <c r="G5" s="9">
        <f>IF(AND(ISNUMBER(D5),ISNUMBER(E5)),ROUND((E5-D5+IF(E5&lt;D5,1,0))*24-IF(ISNUMBER(F5),F5,0)/60,2),"")</f>
        <v>8</v>
      </c>
      <c r="H5" s="10"/>
      <c r="I5" s="6"/>
    </row>
    <row r="6" spans="1:9" x14ac:dyDescent="0.25">
      <c r="A6" s="4">
        <v>46328</v>
      </c>
      <c r="B6" s="5" t="str">
        <f>IF(ISNUMBER(A6),CHOOSE(WEEKDAY(A6),"So","Mo","Di","Mi","Do","Fr","Sa"),"")</f>
        <v>Mo</v>
      </c>
      <c r="C6" s="6" t="s">
        <v>12</v>
      </c>
      <c r="D6" s="7">
        <v>0.2916666666666667</v>
      </c>
      <c r="E6" s="7">
        <v>0.6458333333333334</v>
      </c>
      <c r="F6" s="8">
        <v>30</v>
      </c>
      <c r="G6" s="9">
        <f>IF(AND(ISNUMBER(D6),ISNUMBER(E6)),ROUND((E6-D6+IF(E6&lt;D6,1,0))*24-IF(ISNUMBER(F6),F6,0)/60,2),"")</f>
        <v>8</v>
      </c>
      <c r="H6" s="10"/>
      <c r="I6" s="6"/>
    </row>
    <row r="7" spans="1:9" x14ac:dyDescent="0.25">
      <c r="A7" s="4">
        <v>46328</v>
      </c>
      <c r="B7" s="5" t="str">
        <f>IF(ISNUMBER(A7),CHOOSE(WEEKDAY(A7),"So","Mo","Di","Mi","Do","Fr","Sa"),"")</f>
        <v>Mo</v>
      </c>
      <c r="C7" s="6" t="s">
        <v>13</v>
      </c>
      <c r="D7" s="7">
        <v>0.4166666666666667</v>
      </c>
      <c r="E7" s="7">
        <v>0.6875</v>
      </c>
      <c r="F7" s="8">
        <v>30</v>
      </c>
      <c r="G7" s="9">
        <f>IF(AND(ISNUMBER(D7),ISNUMBER(E7)),ROUND((E7-D7+IF(E7&lt;D7,1,0))*24-IF(ISNUMBER(F7),F7,0)/60,2),"")</f>
        <v>6</v>
      </c>
      <c r="H7" s="10"/>
      <c r="I7" s="6"/>
    </row>
    <row r="8" spans="1:9" x14ac:dyDescent="0.25">
      <c r="A8" s="4">
        <v>46328</v>
      </c>
      <c r="B8" s="5" t="str">
        <f>IF(ISNUMBER(A8),CHOOSE(WEEKDAY(A8),"So","Mo","Di","Mi","Do","Fr","Sa"),"")</f>
        <v>Mo</v>
      </c>
      <c r="C8" s="6" t="s">
        <v>14</v>
      </c>
      <c r="D8" s="7">
        <v>0.6458333333333334</v>
      </c>
      <c r="E8" s="7">
        <v>0</v>
      </c>
      <c r="F8" s="8">
        <v>30</v>
      </c>
      <c r="G8" s="9">
        <f>IF(AND(ISNUMBER(D8),ISNUMBER(E8)),ROUND((E8-D8+IF(E8&lt;D8,1,0))*24-IF(ISNUMBER(F8),F8,0)/60,2),"")</f>
        <v>8</v>
      </c>
      <c r="H8" s="10"/>
      <c r="I8" s="6"/>
    </row>
    <row r="9" spans="1:9" x14ac:dyDescent="0.25">
      <c r="A9" s="4">
        <v>46329</v>
      </c>
      <c r="B9" s="5" t="str">
        <f>IF(ISNUMBER(A9),CHOOSE(WEEKDAY(A9),"So","Mo","Di","Mi","Do","Fr","Sa"),"")</f>
        <v>Di</v>
      </c>
      <c r="C9" s="6" t="s">
        <v>11</v>
      </c>
      <c r="D9" s="7">
        <v>0.3333333333333333</v>
      </c>
      <c r="E9" s="7">
        <v>0.6875</v>
      </c>
      <c r="F9" s="8">
        <v>30</v>
      </c>
      <c r="G9" s="9">
        <f>IF(AND(ISNUMBER(D9),ISNUMBER(E9)),ROUND((E9-D9+IF(E9&lt;D9,1,0))*24-IF(ISNUMBER(F9),F9,0)/60,2),"")</f>
        <v>8</v>
      </c>
      <c r="H9" s="10"/>
      <c r="I9" s="6"/>
    </row>
    <row r="10" spans="1:9" x14ac:dyDescent="0.25">
      <c r="A10" s="4">
        <v>46329</v>
      </c>
      <c r="B10" s="5" t="str">
        <f>IF(ISNUMBER(A10),CHOOSE(WEEKDAY(A10),"So","Mo","Di","Mi","Do","Fr","Sa"),"")</f>
        <v>Di</v>
      </c>
      <c r="C10" s="6" t="s">
        <v>12</v>
      </c>
      <c r="D10" s="7">
        <v>0.2916666666666667</v>
      </c>
      <c r="E10" s="7">
        <v>0.6458333333333334</v>
      </c>
      <c r="F10" s="8">
        <v>30</v>
      </c>
      <c r="G10" s="9">
        <f>IF(AND(ISNUMBER(D10),ISNUMBER(E10)),ROUND((E10-D10+IF(E10&lt;D10,1,0))*24-IF(ISNUMBER(F10),F10,0)/60,2),"")</f>
        <v>8</v>
      </c>
      <c r="H10" s="10"/>
      <c r="I10" s="6"/>
    </row>
    <row r="11" spans="1:9" x14ac:dyDescent="0.25">
      <c r="A11" s="4">
        <v>46329</v>
      </c>
      <c r="B11" s="5" t="str">
        <f>IF(ISNUMBER(A11),CHOOSE(WEEKDAY(A11),"So","Mo","Di","Mi","Do","Fr","Sa"),"")</f>
        <v>Di</v>
      </c>
      <c r="C11" s="6" t="s">
        <v>13</v>
      </c>
      <c r="D11" s="7">
        <v>0.4166666666666667</v>
      </c>
      <c r="E11" s="7">
        <v>0.6875</v>
      </c>
      <c r="F11" s="8">
        <v>30</v>
      </c>
      <c r="G11" s="9">
        <f>IF(AND(ISNUMBER(D11),ISNUMBER(E11)),ROUND((E11-D11+IF(E11&lt;D11,1,0))*24-IF(ISNUMBER(F11),F11,0)/60,2),"")</f>
        <v>6</v>
      </c>
      <c r="H11" s="10"/>
      <c r="I11" s="6"/>
    </row>
    <row r="12" spans="1:9" x14ac:dyDescent="0.25">
      <c r="A12" s="4">
        <v>46329</v>
      </c>
      <c r="B12" s="5" t="str">
        <f>IF(ISNUMBER(A12),CHOOSE(WEEKDAY(A12),"So","Mo","Di","Mi","Do","Fr","Sa"),"")</f>
        <v>Di</v>
      </c>
      <c r="C12" s="6" t="s">
        <v>14</v>
      </c>
      <c r="D12" s="7">
        <v>0.6458333333333334</v>
      </c>
      <c r="E12" s="7">
        <v>0</v>
      </c>
      <c r="F12" s="8">
        <v>30</v>
      </c>
      <c r="G12" s="9">
        <f>IF(AND(ISNUMBER(D12),ISNUMBER(E12)),ROUND((E12-D12+IF(E12&lt;D12,1,0))*24-IF(ISNUMBER(F12),F12,0)/60,2),"")</f>
        <v>8</v>
      </c>
      <c r="H12" s="10"/>
      <c r="I12" s="6"/>
    </row>
    <row r="13" spans="1:9" x14ac:dyDescent="0.25">
      <c r="A13" s="4">
        <v>46330</v>
      </c>
      <c r="B13" s="5" t="str">
        <f>IF(ISNUMBER(A13),CHOOSE(WEEKDAY(A13),"So","Mo","Di","Mi","Do","Fr","Sa"),"")</f>
        <v>Mi</v>
      </c>
      <c r="C13" s="6" t="s">
        <v>11</v>
      </c>
      <c r="D13" s="7">
        <v>0.3333333333333333</v>
      </c>
      <c r="E13" s="7">
        <v>0.6875</v>
      </c>
      <c r="F13" s="8">
        <v>30</v>
      </c>
      <c r="G13" s="9">
        <f>IF(AND(ISNUMBER(D13),ISNUMBER(E13)),ROUND((E13-D13+IF(E13&lt;D13,1,0))*24-IF(ISNUMBER(F13),F13,0)/60,2),"")</f>
        <v>8</v>
      </c>
      <c r="H13" s="10"/>
      <c r="I13" s="6"/>
    </row>
    <row r="14" spans="1:9" x14ac:dyDescent="0.25">
      <c r="A14" s="4">
        <v>46330</v>
      </c>
      <c r="B14" s="5" t="str">
        <f>IF(ISNUMBER(A14),CHOOSE(WEEKDAY(A14),"So","Mo","Di","Mi","Do","Fr","Sa"),"")</f>
        <v>Mi</v>
      </c>
      <c r="C14" s="6" t="s">
        <v>12</v>
      </c>
      <c r="D14" s="7">
        <v>0.2916666666666667</v>
      </c>
      <c r="E14" s="7">
        <v>0.6458333333333334</v>
      </c>
      <c r="F14" s="8">
        <v>30</v>
      </c>
      <c r="G14" s="9">
        <f>IF(AND(ISNUMBER(D14),ISNUMBER(E14)),ROUND((E14-D14+IF(E14&lt;D14,1,0))*24-IF(ISNUMBER(F14),F14,0)/60,2),"")</f>
        <v>8</v>
      </c>
      <c r="H14" s="10"/>
      <c r="I14" s="6"/>
    </row>
    <row r="15" spans="1:9" x14ac:dyDescent="0.25">
      <c r="A15" s="4">
        <v>46330</v>
      </c>
      <c r="B15" s="5" t="str">
        <f>IF(ISNUMBER(A15),CHOOSE(WEEKDAY(A15),"So","Mo","Di","Mi","Do","Fr","Sa"),"")</f>
        <v>Mi</v>
      </c>
      <c r="C15" s="6" t="s">
        <v>13</v>
      </c>
      <c r="D15" s="7">
        <v>0.4166666666666667</v>
      </c>
      <c r="E15" s="7">
        <v>0.6875</v>
      </c>
      <c r="F15" s="8">
        <v>30</v>
      </c>
      <c r="G15" s="9">
        <f>IF(AND(ISNUMBER(D15),ISNUMBER(E15)),ROUND((E15-D15+IF(E15&lt;D15,1,0))*24-IF(ISNUMBER(F15),F15,0)/60,2),"")</f>
        <v>6</v>
      </c>
      <c r="H15" s="10"/>
      <c r="I15" s="6"/>
    </row>
    <row r="16" spans="1:9" x14ac:dyDescent="0.25">
      <c r="A16" s="4">
        <v>46330</v>
      </c>
      <c r="B16" s="5" t="str">
        <f>IF(ISNUMBER(A16),CHOOSE(WEEKDAY(A16),"So","Mo","Di","Mi","Do","Fr","Sa"),"")</f>
        <v>Mi</v>
      </c>
      <c r="C16" s="6" t="s">
        <v>14</v>
      </c>
      <c r="D16" s="7">
        <v>0.6458333333333334</v>
      </c>
      <c r="E16" s="7">
        <v>0</v>
      </c>
      <c r="F16" s="8">
        <v>30</v>
      </c>
      <c r="G16" s="9">
        <f>IF(AND(ISNUMBER(D16),ISNUMBER(E16)),ROUND((E16-D16+IF(E16&lt;D16,1,0))*24-IF(ISNUMBER(F16),F16,0)/60,2),"")</f>
        <v>8</v>
      </c>
      <c r="H16" s="10"/>
      <c r="I16" s="6"/>
    </row>
    <row r="17" spans="1:9" x14ac:dyDescent="0.25">
      <c r="A17" s="4">
        <v>46331</v>
      </c>
      <c r="B17" s="5" t="str">
        <f>IF(ISNUMBER(A17),CHOOSE(WEEKDAY(A17),"So","Mo","Di","Mi","Do","Fr","Sa"),"")</f>
        <v>Do</v>
      </c>
      <c r="C17" s="6" t="s">
        <v>11</v>
      </c>
      <c r="D17" s="7">
        <v>0.3333333333333333</v>
      </c>
      <c r="E17" s="7">
        <v>0.6875</v>
      </c>
      <c r="F17" s="8">
        <v>30</v>
      </c>
      <c r="G17" s="9">
        <f>IF(AND(ISNUMBER(D17),ISNUMBER(E17)),ROUND((E17-D17+IF(E17&lt;D17,1,0))*24-IF(ISNUMBER(F17),F17,0)/60,2),"")</f>
        <v>8</v>
      </c>
      <c r="H17" s="10"/>
      <c r="I17" s="6"/>
    </row>
    <row r="18" spans="1:9" x14ac:dyDescent="0.25">
      <c r="A18" s="4">
        <v>46331</v>
      </c>
      <c r="B18" s="5" t="str">
        <f>IF(ISNUMBER(A18),CHOOSE(WEEKDAY(A18),"So","Mo","Di","Mi","Do","Fr","Sa"),"")</f>
        <v>Do</v>
      </c>
      <c r="C18" s="6" t="s">
        <v>12</v>
      </c>
      <c r="D18" s="7">
        <v>0.2916666666666667</v>
      </c>
      <c r="E18" s="7">
        <v>0.6458333333333334</v>
      </c>
      <c r="F18" s="8">
        <v>30</v>
      </c>
      <c r="G18" s="9">
        <f>IF(AND(ISNUMBER(D18),ISNUMBER(E18)),ROUND((E18-D18+IF(E18&lt;D18,1,0))*24-IF(ISNUMBER(F18),F18,0)/60,2),"")</f>
        <v>8</v>
      </c>
      <c r="H18" s="10"/>
      <c r="I18" s="6"/>
    </row>
    <row r="19" spans="1:9" x14ac:dyDescent="0.25">
      <c r="A19" s="4">
        <v>46331</v>
      </c>
      <c r="B19" s="5" t="str">
        <f>IF(ISNUMBER(A19),CHOOSE(WEEKDAY(A19),"So","Mo","Di","Mi","Do","Fr","Sa"),"")</f>
        <v>Do</v>
      </c>
      <c r="C19" s="6" t="s">
        <v>13</v>
      </c>
      <c r="D19" s="7">
        <v>0.4166666666666667</v>
      </c>
      <c r="E19" s="7">
        <v>0.6875</v>
      </c>
      <c r="F19" s="8">
        <v>30</v>
      </c>
      <c r="G19" s="9">
        <f>IF(AND(ISNUMBER(D19),ISNUMBER(E19)),ROUND((E19-D19+IF(E19&lt;D19,1,0))*24-IF(ISNUMBER(F19),F19,0)/60,2),"")</f>
        <v>6</v>
      </c>
      <c r="H19" s="10"/>
      <c r="I19" s="6"/>
    </row>
    <row r="20" spans="1:9" x14ac:dyDescent="0.25">
      <c r="A20" s="4">
        <v>46331</v>
      </c>
      <c r="B20" s="5" t="str">
        <f>IF(ISNUMBER(A20),CHOOSE(WEEKDAY(A20),"So","Mo","Di","Mi","Do","Fr","Sa"),"")</f>
        <v>Do</v>
      </c>
      <c r="C20" s="6" t="s">
        <v>14</v>
      </c>
      <c r="D20" s="7">
        <v>0.6458333333333334</v>
      </c>
      <c r="E20" s="7">
        <v>0</v>
      </c>
      <c r="F20" s="8">
        <v>30</v>
      </c>
      <c r="G20" s="9">
        <f>IF(AND(ISNUMBER(D20),ISNUMBER(E20)),ROUND((E20-D20+IF(E20&lt;D20,1,0))*24-IF(ISNUMBER(F20),F20,0)/60,2),"")</f>
        <v>8</v>
      </c>
      <c r="H20" s="10"/>
      <c r="I20" s="6"/>
    </row>
    <row r="21" spans="1:9" x14ac:dyDescent="0.25">
      <c r="A21" s="4">
        <v>46332</v>
      </c>
      <c r="B21" s="5" t="str">
        <f>IF(ISNUMBER(A21),CHOOSE(WEEKDAY(A21),"So","Mo","Di","Mi","Do","Fr","Sa"),"")</f>
        <v>Fr</v>
      </c>
      <c r="C21" s="6" t="s">
        <v>11</v>
      </c>
      <c r="D21" s="7">
        <v>0.3333333333333333</v>
      </c>
      <c r="E21" s="7">
        <v>0.75</v>
      </c>
      <c r="F21" s="8">
        <v>45</v>
      </c>
      <c r="G21" s="9">
        <f>IF(AND(ISNUMBER(D21),ISNUMBER(E21)),ROUND((E21-D21+IF(E21&lt;D21,1,0))*24-IF(ISNUMBER(F21),F21,0)/60,2),"")</f>
        <v>9.25</v>
      </c>
      <c r="H21" s="10"/>
      <c r="I21" s="6" t="s">
        <v>15</v>
      </c>
    </row>
    <row r="22" spans="1:9" x14ac:dyDescent="0.25">
      <c r="A22" s="4">
        <v>46332</v>
      </c>
      <c r="B22" s="5" t="str">
        <f>IF(ISNUMBER(A22),CHOOSE(WEEKDAY(A22),"So","Mo","Di","Mi","Do","Fr","Sa"),"")</f>
        <v>Fr</v>
      </c>
      <c r="C22" s="6" t="s">
        <v>12</v>
      </c>
      <c r="D22" s="7">
        <v>0.2916666666666667</v>
      </c>
      <c r="E22" s="7">
        <v>0.6458333333333334</v>
      </c>
      <c r="F22" s="8">
        <v>30</v>
      </c>
      <c r="G22" s="9">
        <f>IF(AND(ISNUMBER(D22),ISNUMBER(E22)),ROUND((E22-D22+IF(E22&lt;D22,1,0))*24-IF(ISNUMBER(F22),F22,0)/60,2),"")</f>
        <v>8</v>
      </c>
      <c r="H22" s="10"/>
      <c r="I22" s="6"/>
    </row>
    <row r="23" spans="1:9" x14ac:dyDescent="0.25">
      <c r="A23" s="4">
        <v>46332</v>
      </c>
      <c r="B23" s="5" t="str">
        <f>IF(ISNUMBER(A23),CHOOSE(WEEKDAY(A23),"So","Mo","Di","Mi","Do","Fr","Sa"),"")</f>
        <v>Fr</v>
      </c>
      <c r="C23" s="6" t="s">
        <v>13</v>
      </c>
      <c r="D23" s="7">
        <v>0.4166666666666667</v>
      </c>
      <c r="E23" s="7">
        <v>0.6875</v>
      </c>
      <c r="F23" s="8">
        <v>30</v>
      </c>
      <c r="G23" s="9">
        <f>IF(AND(ISNUMBER(D23),ISNUMBER(E23)),ROUND((E23-D23+IF(E23&lt;D23,1,0))*24-IF(ISNUMBER(F23),F23,0)/60,2),"")</f>
        <v>6</v>
      </c>
      <c r="H23" s="10"/>
      <c r="I23" s="6"/>
    </row>
    <row r="24" spans="1:9" x14ac:dyDescent="0.25">
      <c r="A24" s="4">
        <v>46332</v>
      </c>
      <c r="B24" s="5" t="str">
        <f>IF(ISNUMBER(A24),CHOOSE(WEEKDAY(A24),"So","Mo","Di","Mi","Do","Fr","Sa"),"")</f>
        <v>Fr</v>
      </c>
      <c r="C24" s="6" t="s">
        <v>14</v>
      </c>
      <c r="D24" s="7">
        <v>0.6458333333333334</v>
      </c>
      <c r="E24" s="7">
        <v>0</v>
      </c>
      <c r="F24" s="8">
        <v>30</v>
      </c>
      <c r="G24" s="9">
        <f>IF(AND(ISNUMBER(D24),ISNUMBER(E24)),ROUND((E24-D24+IF(E24&lt;D24,1,0))*24-IF(ISNUMBER(F24),F24,0)/60,2),"")</f>
        <v>8</v>
      </c>
      <c r="H24" s="10"/>
      <c r="I24" s="6"/>
    </row>
    <row r="25" spans="1:9" x14ac:dyDescent="0.25">
      <c r="A25" s="4">
        <v>46335</v>
      </c>
      <c r="B25" s="5" t="str">
        <f>IF(ISNUMBER(A25),CHOOSE(WEEKDAY(A25),"So","Mo","Di","Mi","Do","Fr","Sa"),"")</f>
        <v>Mo</v>
      </c>
      <c r="C25" s="6" t="s">
        <v>11</v>
      </c>
      <c r="D25" s="7">
        <v>0.3333333333333333</v>
      </c>
      <c r="E25" s="7">
        <v>0.6875</v>
      </c>
      <c r="F25" s="8">
        <v>30</v>
      </c>
      <c r="G25" s="9">
        <f>IF(AND(ISNUMBER(D25),ISNUMBER(E25)),ROUND((E25-D25+IF(E25&lt;D25,1,0))*24-IF(ISNUMBER(F25),F25,0)/60,2),"")</f>
        <v>8</v>
      </c>
      <c r="H25" s="10"/>
      <c r="I25" s="6"/>
    </row>
    <row r="26" spans="1:9" x14ac:dyDescent="0.25">
      <c r="A26" s="4">
        <v>46335</v>
      </c>
      <c r="B26" s="5" t="str">
        <f>IF(ISNUMBER(A26),CHOOSE(WEEKDAY(A26),"So","Mo","Di","Mi","Do","Fr","Sa"),"")</f>
        <v>Mo</v>
      </c>
      <c r="C26" s="6" t="s">
        <v>12</v>
      </c>
      <c r="D26" s="7">
        <v>0.2916666666666667</v>
      </c>
      <c r="E26" s="7">
        <v>0.6458333333333334</v>
      </c>
      <c r="F26" s="8">
        <v>30</v>
      </c>
      <c r="G26" s="9">
        <f>IF(AND(ISNUMBER(D26),ISNUMBER(E26)),ROUND((E26-D26+IF(E26&lt;D26,1,0))*24-IF(ISNUMBER(F26),F26,0)/60,2),"")</f>
        <v>8</v>
      </c>
      <c r="H26" s="10"/>
      <c r="I26" s="6"/>
    </row>
    <row r="27" spans="1:9" x14ac:dyDescent="0.25">
      <c r="A27" s="4">
        <v>46335</v>
      </c>
      <c r="B27" s="5" t="str">
        <f>IF(ISNUMBER(A27),CHOOSE(WEEKDAY(A27),"So","Mo","Di","Mi","Do","Fr","Sa"),"")</f>
        <v>Mo</v>
      </c>
      <c r="C27" s="6" t="s">
        <v>13</v>
      </c>
      <c r="D27" s="7">
        <v>0.4166666666666667</v>
      </c>
      <c r="E27" s="7">
        <v>0.6875</v>
      </c>
      <c r="F27" s="8">
        <v>30</v>
      </c>
      <c r="G27" s="9">
        <f>IF(AND(ISNUMBER(D27),ISNUMBER(E27)),ROUND((E27-D27+IF(E27&lt;D27,1,0))*24-IF(ISNUMBER(F27),F27,0)/60,2),"")</f>
        <v>6</v>
      </c>
      <c r="H27" s="10"/>
      <c r="I27" s="6"/>
    </row>
    <row r="28" spans="1:9" x14ac:dyDescent="0.25">
      <c r="A28" s="4">
        <v>46335</v>
      </c>
      <c r="B28" s="5" t="str">
        <f>IF(ISNUMBER(A28),CHOOSE(WEEKDAY(A28),"So","Mo","Di","Mi","Do","Fr","Sa"),"")</f>
        <v>Mo</v>
      </c>
      <c r="C28" s="6" t="s">
        <v>14</v>
      </c>
      <c r="D28" s="7">
        <v>0.6458333333333334</v>
      </c>
      <c r="E28" s="7">
        <v>0</v>
      </c>
      <c r="F28" s="8">
        <v>30</v>
      </c>
      <c r="G28" s="9">
        <f>IF(AND(ISNUMBER(D28),ISNUMBER(E28)),ROUND((E28-D28+IF(E28&lt;D28,1,0))*24-IF(ISNUMBER(F28),F28,0)/60,2),"")</f>
        <v>8</v>
      </c>
      <c r="H28" s="10"/>
      <c r="I28" s="6"/>
    </row>
    <row r="29" spans="1:9" x14ac:dyDescent="0.25">
      <c r="A29" s="4">
        <v>46336</v>
      </c>
      <c r="B29" s="5" t="str">
        <f>IF(ISNUMBER(A29),CHOOSE(WEEKDAY(A29),"So","Mo","Di","Mi","Do","Fr","Sa"),"")</f>
        <v>Di</v>
      </c>
      <c r="C29" s="6" t="s">
        <v>11</v>
      </c>
      <c r="D29" s="7">
        <v>0.3333333333333333</v>
      </c>
      <c r="E29" s="7">
        <v>0.6875</v>
      </c>
      <c r="F29" s="8">
        <v>30</v>
      </c>
      <c r="G29" s="9">
        <f>IF(AND(ISNUMBER(D29),ISNUMBER(E29)),ROUND((E29-D29+IF(E29&lt;D29,1,0))*24-IF(ISNUMBER(F29),F29,0)/60,2),"")</f>
        <v>8</v>
      </c>
      <c r="H29" s="10"/>
      <c r="I29" s="6"/>
    </row>
    <row r="30" spans="1:9" x14ac:dyDescent="0.25">
      <c r="A30" s="4">
        <v>46336</v>
      </c>
      <c r="B30" s="5" t="str">
        <f>IF(ISNUMBER(A30),CHOOSE(WEEKDAY(A30),"So","Mo","Di","Mi","Do","Fr","Sa"),"")</f>
        <v>Di</v>
      </c>
      <c r="C30" s="6" t="s">
        <v>12</v>
      </c>
      <c r="D30" s="7">
        <v>0.2916666666666667</v>
      </c>
      <c r="E30" s="7">
        <v>0.6458333333333334</v>
      </c>
      <c r="F30" s="8">
        <v>30</v>
      </c>
      <c r="G30" s="9">
        <f>IF(AND(ISNUMBER(D30),ISNUMBER(E30)),ROUND((E30-D30+IF(E30&lt;D30,1,0))*24-IF(ISNUMBER(F30),F30,0)/60,2),"")</f>
        <v>8</v>
      </c>
      <c r="H30" s="10"/>
      <c r="I30" s="6"/>
    </row>
    <row r="31" spans="1:9" x14ac:dyDescent="0.25">
      <c r="A31" s="4">
        <v>46336</v>
      </c>
      <c r="B31" s="5" t="str">
        <f>IF(ISNUMBER(A31),CHOOSE(WEEKDAY(A31),"So","Mo","Di","Mi","Do","Fr","Sa"),"")</f>
        <v>Di</v>
      </c>
      <c r="C31" s="6" t="s">
        <v>13</v>
      </c>
      <c r="D31" s="7">
        <v>0.4166666666666667</v>
      </c>
      <c r="E31" s="7">
        <v>0.6875</v>
      </c>
      <c r="F31" s="8">
        <v>30</v>
      </c>
      <c r="G31" s="9">
        <f>IF(AND(ISNUMBER(D31),ISNUMBER(E31)),ROUND((E31-D31+IF(E31&lt;D31,1,0))*24-IF(ISNUMBER(F31),F31,0)/60,2),"")</f>
        <v>6</v>
      </c>
      <c r="H31" s="10"/>
      <c r="I31" s="6"/>
    </row>
    <row r="32" spans="1:9" x14ac:dyDescent="0.25">
      <c r="A32" s="4">
        <v>46336</v>
      </c>
      <c r="B32" s="5" t="str">
        <f>IF(ISNUMBER(A32),CHOOSE(WEEKDAY(A32),"So","Mo","Di","Mi","Do","Fr","Sa"),"")</f>
        <v>Di</v>
      </c>
      <c r="C32" s="6" t="s">
        <v>14</v>
      </c>
      <c r="D32" s="7">
        <v>0.6458333333333334</v>
      </c>
      <c r="E32" s="7">
        <v>0</v>
      </c>
      <c r="F32" s="8">
        <v>30</v>
      </c>
      <c r="G32" s="9">
        <f>IF(AND(ISNUMBER(D32),ISNUMBER(E32)),ROUND((E32-D32+IF(E32&lt;D32,1,0))*24-IF(ISNUMBER(F32),F32,0)/60,2),"")</f>
        <v>8</v>
      </c>
      <c r="H32" s="10"/>
      <c r="I32" s="6"/>
    </row>
    <row r="33" spans="1:9" x14ac:dyDescent="0.25">
      <c r="A33" s="4">
        <v>46337</v>
      </c>
      <c r="B33" s="5" t="str">
        <f>IF(ISNUMBER(A33),CHOOSE(WEEKDAY(A33),"So","Mo","Di","Mi","Do","Fr","Sa"),"")</f>
        <v>Mi</v>
      </c>
      <c r="C33" s="6" t="s">
        <v>11</v>
      </c>
      <c r="D33" s="7">
        <v>0.3333333333333333</v>
      </c>
      <c r="E33" s="7">
        <v>0.6875</v>
      </c>
      <c r="F33" s="8">
        <v>30</v>
      </c>
      <c r="G33" s="9">
        <f>IF(AND(ISNUMBER(D33),ISNUMBER(E33)),ROUND((E33-D33+IF(E33&lt;D33,1,0))*24-IF(ISNUMBER(F33),F33,0)/60,2),"")</f>
        <v>8</v>
      </c>
      <c r="H33" s="10"/>
      <c r="I33" s="6"/>
    </row>
    <row r="34" spans="1:9" x14ac:dyDescent="0.25">
      <c r="A34" s="4">
        <v>46337</v>
      </c>
      <c r="B34" s="5" t="str">
        <f>IF(ISNUMBER(A34),CHOOSE(WEEKDAY(A34),"So","Mo","Di","Mi","Do","Fr","Sa"),"")</f>
        <v>Mi</v>
      </c>
      <c r="C34" s="6" t="s">
        <v>12</v>
      </c>
      <c r="D34" s="7">
        <v>0.2916666666666667</v>
      </c>
      <c r="E34" s="7">
        <v>0.6458333333333334</v>
      </c>
      <c r="F34" s="8">
        <v>30</v>
      </c>
      <c r="G34" s="9">
        <f>IF(AND(ISNUMBER(D34),ISNUMBER(E34)),ROUND((E34-D34+IF(E34&lt;D34,1,0))*24-IF(ISNUMBER(F34),F34,0)/60,2),"")</f>
        <v>8</v>
      </c>
      <c r="H34" s="10"/>
      <c r="I34" s="6"/>
    </row>
    <row r="35" spans="1:9" x14ac:dyDescent="0.25">
      <c r="A35" s="4">
        <v>46337</v>
      </c>
      <c r="B35" s="5" t="str">
        <f>IF(ISNUMBER(A35),CHOOSE(WEEKDAY(A35),"So","Mo","Di","Mi","Do","Fr","Sa"),"")</f>
        <v>Mi</v>
      </c>
      <c r="C35" s="6" t="s">
        <v>13</v>
      </c>
      <c r="D35" s="7">
        <v>0.4166666666666667</v>
      </c>
      <c r="E35" s="7">
        <v>0.6875</v>
      </c>
      <c r="F35" s="8">
        <v>30</v>
      </c>
      <c r="G35" s="9">
        <f>IF(AND(ISNUMBER(D35),ISNUMBER(E35)),ROUND((E35-D35+IF(E35&lt;D35,1,0))*24-IF(ISNUMBER(F35),F35,0)/60,2),"")</f>
        <v>6</v>
      </c>
      <c r="H35" s="10"/>
      <c r="I35" s="6"/>
    </row>
    <row r="36" spans="1:9" x14ac:dyDescent="0.25">
      <c r="A36" s="4">
        <v>46337</v>
      </c>
      <c r="B36" s="5" t="str">
        <f>IF(ISNUMBER(A36),CHOOSE(WEEKDAY(A36),"So","Mo","Di","Mi","Do","Fr","Sa"),"")</f>
        <v>Mi</v>
      </c>
      <c r="C36" s="6" t="s">
        <v>14</v>
      </c>
      <c r="D36" s="7">
        <v>0.6458333333333334</v>
      </c>
      <c r="E36" s="7">
        <v>0</v>
      </c>
      <c r="F36" s="8">
        <v>30</v>
      </c>
      <c r="G36" s="9">
        <f>IF(AND(ISNUMBER(D36),ISNUMBER(E36)),ROUND((E36-D36+IF(E36&lt;D36,1,0))*24-IF(ISNUMBER(F36),F36,0)/60,2),"")</f>
        <v>8</v>
      </c>
      <c r="H36" s="10"/>
      <c r="I36" s="6"/>
    </row>
    <row r="37" spans="1:9" x14ac:dyDescent="0.25">
      <c r="A37" s="4">
        <v>46338</v>
      </c>
      <c r="B37" s="5" t="str">
        <f>IF(ISNUMBER(A37),CHOOSE(WEEKDAY(A37),"So","Mo","Di","Mi","Do","Fr","Sa"),"")</f>
        <v>Do</v>
      </c>
      <c r="C37" s="6" t="s">
        <v>11</v>
      </c>
      <c r="D37" s="7">
        <v>0.3333333333333333</v>
      </c>
      <c r="E37" s="7">
        <v>0.6875</v>
      </c>
      <c r="F37" s="8">
        <v>30</v>
      </c>
      <c r="G37" s="9">
        <f>IF(AND(ISNUMBER(D37),ISNUMBER(E37)),ROUND((E37-D37+IF(E37&lt;D37,1,0))*24-IF(ISNUMBER(F37),F37,0)/60,2),"")</f>
        <v>8</v>
      </c>
      <c r="H37" s="10"/>
      <c r="I37" s="6"/>
    </row>
    <row r="38" spans="1:9" x14ac:dyDescent="0.25">
      <c r="A38" s="4">
        <v>46338</v>
      </c>
      <c r="B38" s="5" t="str">
        <f>IF(ISNUMBER(A38),CHOOSE(WEEKDAY(A38),"So","Mo","Di","Mi","Do","Fr","Sa"),"")</f>
        <v>Do</v>
      </c>
      <c r="C38" s="6" t="s">
        <v>12</v>
      </c>
      <c r="D38" s="7">
        <v>0.2916666666666667</v>
      </c>
      <c r="E38" s="7">
        <v>0.6458333333333334</v>
      </c>
      <c r="F38" s="8">
        <v>30</v>
      </c>
      <c r="G38" s="9">
        <f>IF(AND(ISNUMBER(D38),ISNUMBER(E38)),ROUND((E38-D38+IF(E38&lt;D38,1,0))*24-IF(ISNUMBER(F38),F38,0)/60,2),"")</f>
        <v>8</v>
      </c>
      <c r="H38" s="10"/>
      <c r="I38" s="6"/>
    </row>
    <row r="39" spans="1:9" x14ac:dyDescent="0.25">
      <c r="A39" s="4">
        <v>46338</v>
      </c>
      <c r="B39" s="5" t="str">
        <f>IF(ISNUMBER(A39),CHOOSE(WEEKDAY(A39),"So","Mo","Di","Mi","Do","Fr","Sa"),"")</f>
        <v>Do</v>
      </c>
      <c r="C39" s="6" t="s">
        <v>13</v>
      </c>
      <c r="D39" s="7">
        <v>0.4166666666666667</v>
      </c>
      <c r="E39" s="7">
        <v>0.6875</v>
      </c>
      <c r="F39" s="8">
        <v>30</v>
      </c>
      <c r="G39" s="9">
        <f>IF(AND(ISNUMBER(D39),ISNUMBER(E39)),ROUND((E39-D39+IF(E39&lt;D39,1,0))*24-IF(ISNUMBER(F39),F39,0)/60,2),"")</f>
        <v>6</v>
      </c>
      <c r="H39" s="10"/>
      <c r="I39" s="6"/>
    </row>
    <row r="40" spans="1:9" x14ac:dyDescent="0.25">
      <c r="A40" s="4">
        <v>46338</v>
      </c>
      <c r="B40" s="5" t="str">
        <f>IF(ISNUMBER(A40),CHOOSE(WEEKDAY(A40),"So","Mo","Di","Mi","Do","Fr","Sa"),"")</f>
        <v>Do</v>
      </c>
      <c r="C40" s="6" t="s">
        <v>14</v>
      </c>
      <c r="D40" s="7">
        <v>0.6458333333333334</v>
      </c>
      <c r="E40" s="7">
        <v>0</v>
      </c>
      <c r="F40" s="8">
        <v>30</v>
      </c>
      <c r="G40" s="9">
        <f>IF(AND(ISNUMBER(D40),ISNUMBER(E40)),ROUND((E40-D40+IF(E40&lt;D40,1,0))*24-IF(ISNUMBER(F40),F40,0)/60,2),"")</f>
        <v>8</v>
      </c>
      <c r="H40" s="10"/>
      <c r="I40" s="6"/>
    </row>
    <row r="41" spans="1:9" x14ac:dyDescent="0.25">
      <c r="A41" s="4">
        <v>46339</v>
      </c>
      <c r="B41" s="5" t="str">
        <f>IF(ISNUMBER(A41),CHOOSE(WEEKDAY(A41),"So","Mo","Di","Mi","Do","Fr","Sa"),"")</f>
        <v>Fr</v>
      </c>
      <c r="C41" s="6" t="s">
        <v>11</v>
      </c>
      <c r="D41" s="7">
        <v>0.3333333333333333</v>
      </c>
      <c r="E41" s="7">
        <v>0.6875</v>
      </c>
      <c r="F41" s="8">
        <v>30</v>
      </c>
      <c r="G41" s="9">
        <f>IF(AND(ISNUMBER(D41),ISNUMBER(E41)),ROUND((E41-D41+IF(E41&lt;D41,1,0))*24-IF(ISNUMBER(F41),F41,0)/60,2),"")</f>
        <v>8</v>
      </c>
      <c r="H41" s="10"/>
      <c r="I41" s="6"/>
    </row>
    <row r="42" spans="1:9" x14ac:dyDescent="0.25">
      <c r="A42" s="4">
        <v>46339</v>
      </c>
      <c r="B42" s="5" t="str">
        <f>IF(ISNUMBER(A42),CHOOSE(WEEKDAY(A42),"So","Mo","Di","Mi","Do","Fr","Sa"),"")</f>
        <v>Fr</v>
      </c>
      <c r="C42" s="6" t="s">
        <v>12</v>
      </c>
      <c r="D42" s="7">
        <v>0.2916666666666667</v>
      </c>
      <c r="E42" s="7">
        <v>0.6458333333333334</v>
      </c>
      <c r="F42" s="8">
        <v>30</v>
      </c>
      <c r="G42" s="9">
        <f>IF(AND(ISNUMBER(D42),ISNUMBER(E42)),ROUND((E42-D42+IF(E42&lt;D42,1,0))*24-IF(ISNUMBER(F42),F42,0)/60,2),"")</f>
        <v>8</v>
      </c>
      <c r="H42" s="10"/>
      <c r="I42" s="6"/>
    </row>
    <row r="43" spans="1:9" x14ac:dyDescent="0.25">
      <c r="A43" s="4">
        <v>46339</v>
      </c>
      <c r="B43" s="5" t="str">
        <f>IF(ISNUMBER(A43),CHOOSE(WEEKDAY(A43),"So","Mo","Di","Mi","Do","Fr","Sa"),"")</f>
        <v>Fr</v>
      </c>
      <c r="C43" s="6" t="s">
        <v>13</v>
      </c>
      <c r="D43" s="7">
        <v>0.4166666666666667</v>
      </c>
      <c r="E43" s="7">
        <v>0.6875</v>
      </c>
      <c r="F43" s="8">
        <v>30</v>
      </c>
      <c r="G43" s="9">
        <f>IF(AND(ISNUMBER(D43),ISNUMBER(E43)),ROUND((E43-D43+IF(E43&lt;D43,1,0))*24-IF(ISNUMBER(F43),F43,0)/60,2),"")</f>
        <v>6</v>
      </c>
      <c r="H43" s="10"/>
      <c r="I43" s="6"/>
    </row>
    <row r="44" spans="1:9" x14ac:dyDescent="0.25">
      <c r="A44" s="4">
        <v>46339</v>
      </c>
      <c r="B44" s="5" t="str">
        <f>IF(ISNUMBER(A44),CHOOSE(WEEKDAY(A44),"So","Mo","Di","Mi","Do","Fr","Sa"),"")</f>
        <v>Fr</v>
      </c>
      <c r="C44" s="6" t="s">
        <v>14</v>
      </c>
      <c r="D44" s="7">
        <v>0.6458333333333334</v>
      </c>
      <c r="E44" s="7">
        <v>0.0625</v>
      </c>
      <c r="F44" s="8">
        <v>30</v>
      </c>
      <c r="G44" s="9">
        <f>IF(AND(ISNUMBER(D44),ISNUMBER(E44)),ROUND((E44-D44+IF(E44&lt;D44,1,0))*24-IF(ISNUMBER(F44),F44,0)/60,2),"")</f>
        <v>9.5</v>
      </c>
      <c r="H44" s="10"/>
      <c r="I44" s="6" t="s">
        <v>16</v>
      </c>
    </row>
    <row r="45" spans="1:9" x14ac:dyDescent="0.25">
      <c r="A45" s="4">
        <v>46342</v>
      </c>
      <c r="B45" s="5" t="str">
        <f>IF(ISNUMBER(A45),CHOOSE(WEEKDAY(A45),"So","Mo","Di","Mi","Do","Fr","Sa"),"")</f>
        <v>Mo</v>
      </c>
      <c r="C45" s="6" t="s">
        <v>11</v>
      </c>
      <c r="D45" s="7">
        <v>0.3333333333333333</v>
      </c>
      <c r="E45" s="7">
        <v>0.6875</v>
      </c>
      <c r="F45" s="8">
        <v>30</v>
      </c>
      <c r="G45" s="9">
        <f>IF(AND(ISNUMBER(D45),ISNUMBER(E45)),ROUND((E45-D45+IF(E45&lt;D45,1,0))*24-IF(ISNUMBER(F45),F45,0)/60,2),"")</f>
        <v>8</v>
      </c>
      <c r="H45" s="10"/>
      <c r="I45" s="6"/>
    </row>
    <row r="46" spans="1:9" x14ac:dyDescent="0.25">
      <c r="A46" s="4">
        <v>46342</v>
      </c>
      <c r="B46" s="5" t="str">
        <f>IF(ISNUMBER(A46),CHOOSE(WEEKDAY(A46),"So","Mo","Di","Mi","Do","Fr","Sa"),"")</f>
        <v>Mo</v>
      </c>
      <c r="C46" s="6" t="s">
        <v>12</v>
      </c>
      <c r="D46" s="7"/>
      <c r="E46" s="7"/>
      <c r="F46" s="8"/>
      <c r="G46" s="9" t="str">
        <f>IF(AND(ISNUMBER(D46),ISNUMBER(E46)),ROUND((E46-D46+IF(E46&lt;D46,1,0))*24-IF(ISNUMBER(F46),F46,0)/60,2),"")</f>
        <v/>
      </c>
      <c r="H46" s="10" t="s">
        <v>17</v>
      </c>
      <c r="I46" s="6"/>
    </row>
    <row r="47" spans="1:9" x14ac:dyDescent="0.25">
      <c r="A47" s="4">
        <v>46342</v>
      </c>
      <c r="B47" s="5" t="str">
        <f>IF(ISNUMBER(A47),CHOOSE(WEEKDAY(A47),"So","Mo","Di","Mi","Do","Fr","Sa"),"")</f>
        <v>Mo</v>
      </c>
      <c r="C47" s="6" t="s">
        <v>13</v>
      </c>
      <c r="D47" s="7">
        <v>0.4166666666666667</v>
      </c>
      <c r="E47" s="7">
        <v>0.6875</v>
      </c>
      <c r="F47" s="8">
        <v>30</v>
      </c>
      <c r="G47" s="9">
        <f>IF(AND(ISNUMBER(D47),ISNUMBER(E47)),ROUND((E47-D47+IF(E47&lt;D47,1,0))*24-IF(ISNUMBER(F47),F47,0)/60,2),"")</f>
        <v>6</v>
      </c>
      <c r="H47" s="10"/>
      <c r="I47" s="6"/>
    </row>
    <row r="48" spans="1:9" x14ac:dyDescent="0.25">
      <c r="A48" s="4">
        <v>46342</v>
      </c>
      <c r="B48" s="5" t="str">
        <f>IF(ISNUMBER(A48),CHOOSE(WEEKDAY(A48),"So","Mo","Di","Mi","Do","Fr","Sa"),"")</f>
        <v>Mo</v>
      </c>
      <c r="C48" s="6" t="s">
        <v>14</v>
      </c>
      <c r="D48" s="7">
        <v>0.6458333333333334</v>
      </c>
      <c r="E48" s="7">
        <v>0</v>
      </c>
      <c r="F48" s="8">
        <v>30</v>
      </c>
      <c r="G48" s="9">
        <f>IF(AND(ISNUMBER(D48),ISNUMBER(E48)),ROUND((E48-D48+IF(E48&lt;D48,1,0))*24-IF(ISNUMBER(F48),F48,0)/60,2),"")</f>
        <v>8</v>
      </c>
      <c r="H48" s="10"/>
      <c r="I48" s="6"/>
    </row>
    <row r="49" spans="1:9" x14ac:dyDescent="0.25">
      <c r="A49" s="4">
        <v>46343</v>
      </c>
      <c r="B49" s="5" t="str">
        <f>IF(ISNUMBER(A49),CHOOSE(WEEKDAY(A49),"So","Mo","Di","Mi","Do","Fr","Sa"),"")</f>
        <v>Di</v>
      </c>
      <c r="C49" s="6" t="s">
        <v>11</v>
      </c>
      <c r="D49" s="7">
        <v>0.3333333333333333</v>
      </c>
      <c r="E49" s="7">
        <v>0.6875</v>
      </c>
      <c r="F49" s="8">
        <v>30</v>
      </c>
      <c r="G49" s="9">
        <f>IF(AND(ISNUMBER(D49),ISNUMBER(E49)),ROUND((E49-D49+IF(E49&lt;D49,1,0))*24-IF(ISNUMBER(F49),F49,0)/60,2),"")</f>
        <v>8</v>
      </c>
      <c r="H49" s="10"/>
      <c r="I49" s="6"/>
    </row>
    <row r="50" spans="1:9" x14ac:dyDescent="0.25">
      <c r="A50" s="4">
        <v>46343</v>
      </c>
      <c r="B50" s="5" t="str">
        <f>IF(ISNUMBER(A50),CHOOSE(WEEKDAY(A50),"So","Mo","Di","Mi","Do","Fr","Sa"),"")</f>
        <v>Di</v>
      </c>
      <c r="C50" s="6" t="s">
        <v>12</v>
      </c>
      <c r="D50" s="7"/>
      <c r="E50" s="7"/>
      <c r="F50" s="8"/>
      <c r="G50" s="9" t="str">
        <f>IF(AND(ISNUMBER(D50),ISNUMBER(E50)),ROUND((E50-D50+IF(E50&lt;D50,1,0))*24-IF(ISNUMBER(F50),F50,0)/60,2),"")</f>
        <v/>
      </c>
      <c r="H50" s="10" t="s">
        <v>17</v>
      </c>
      <c r="I50" s="6"/>
    </row>
    <row r="51" spans="1:9" x14ac:dyDescent="0.25">
      <c r="A51" s="4">
        <v>46343</v>
      </c>
      <c r="B51" s="5" t="str">
        <f>IF(ISNUMBER(A51),CHOOSE(WEEKDAY(A51),"So","Mo","Di","Mi","Do","Fr","Sa"),"")</f>
        <v>Di</v>
      </c>
      <c r="C51" s="6" t="s">
        <v>13</v>
      </c>
      <c r="D51" s="7">
        <v>0.4166666666666667</v>
      </c>
      <c r="E51" s="7">
        <v>0.6875</v>
      </c>
      <c r="F51" s="8">
        <v>30</v>
      </c>
      <c r="G51" s="9">
        <f>IF(AND(ISNUMBER(D51),ISNUMBER(E51)),ROUND((E51-D51+IF(E51&lt;D51,1,0))*24-IF(ISNUMBER(F51),F51,0)/60,2),"")</f>
        <v>6</v>
      </c>
      <c r="H51" s="10"/>
      <c r="I51" s="6"/>
    </row>
    <row r="52" spans="1:9" x14ac:dyDescent="0.25">
      <c r="A52" s="4">
        <v>46343</v>
      </c>
      <c r="B52" s="5" t="str">
        <f>IF(ISNUMBER(A52),CHOOSE(WEEKDAY(A52),"So","Mo","Di","Mi","Do","Fr","Sa"),"")</f>
        <v>Di</v>
      </c>
      <c r="C52" s="6" t="s">
        <v>14</v>
      </c>
      <c r="D52" s="7">
        <v>0.6458333333333334</v>
      </c>
      <c r="E52" s="7">
        <v>0</v>
      </c>
      <c r="F52" s="8">
        <v>30</v>
      </c>
      <c r="G52" s="9">
        <f>IF(AND(ISNUMBER(D52),ISNUMBER(E52)),ROUND((E52-D52+IF(E52&lt;D52,1,0))*24-IF(ISNUMBER(F52),F52,0)/60,2),"")</f>
        <v>8</v>
      </c>
      <c r="H52" s="10"/>
      <c r="I52" s="6"/>
    </row>
    <row r="53" spans="1:9" x14ac:dyDescent="0.25">
      <c r="A53" s="4">
        <v>46344</v>
      </c>
      <c r="B53" s="5" t="str">
        <f>IF(ISNUMBER(A53),CHOOSE(WEEKDAY(A53),"So","Mo","Di","Mi","Do","Fr","Sa"),"")</f>
        <v>Mi</v>
      </c>
      <c r="C53" s="6" t="s">
        <v>11</v>
      </c>
      <c r="D53" s="7">
        <v>0.3333333333333333</v>
      </c>
      <c r="E53" s="7">
        <v>0.6875</v>
      </c>
      <c r="F53" s="8">
        <v>30</v>
      </c>
      <c r="G53" s="9">
        <f>IF(AND(ISNUMBER(D53),ISNUMBER(E53)),ROUND((E53-D53+IF(E53&lt;D53,1,0))*24-IF(ISNUMBER(F53),F53,0)/60,2),"")</f>
        <v>8</v>
      </c>
      <c r="H53" s="10"/>
      <c r="I53" s="6"/>
    </row>
    <row r="54" spans="1:9" x14ac:dyDescent="0.25">
      <c r="A54" s="4">
        <v>46344</v>
      </c>
      <c r="B54" s="5" t="str">
        <f>IF(ISNUMBER(A54),CHOOSE(WEEKDAY(A54),"So","Mo","Di","Mi","Do","Fr","Sa"),"")</f>
        <v>Mi</v>
      </c>
      <c r="C54" s="6" t="s">
        <v>12</v>
      </c>
      <c r="D54" s="7"/>
      <c r="E54" s="7"/>
      <c r="F54" s="8"/>
      <c r="G54" s="9" t="str">
        <f>IF(AND(ISNUMBER(D54),ISNUMBER(E54)),ROUND((E54-D54+IF(E54&lt;D54,1,0))*24-IF(ISNUMBER(F54),F54,0)/60,2),"")</f>
        <v/>
      </c>
      <c r="H54" s="10" t="s">
        <v>17</v>
      </c>
      <c r="I54" s="6"/>
    </row>
    <row r="55" spans="1:9" x14ac:dyDescent="0.25">
      <c r="A55" s="4">
        <v>46344</v>
      </c>
      <c r="B55" s="5" t="str">
        <f>IF(ISNUMBER(A55),CHOOSE(WEEKDAY(A55),"So","Mo","Di","Mi","Do","Fr","Sa"),"")</f>
        <v>Mi</v>
      </c>
      <c r="C55" s="6" t="s">
        <v>13</v>
      </c>
      <c r="D55" s="7">
        <v>0.4166666666666667</v>
      </c>
      <c r="E55" s="7">
        <v>0.6875</v>
      </c>
      <c r="F55" s="8">
        <v>30</v>
      </c>
      <c r="G55" s="9">
        <f>IF(AND(ISNUMBER(D55),ISNUMBER(E55)),ROUND((E55-D55+IF(E55&lt;D55,1,0))*24-IF(ISNUMBER(F55),F55,0)/60,2),"")</f>
        <v>6</v>
      </c>
      <c r="H55" s="10"/>
      <c r="I55" s="6"/>
    </row>
    <row r="56" spans="1:9" x14ac:dyDescent="0.25">
      <c r="A56" s="4">
        <v>46344</v>
      </c>
      <c r="B56" s="5" t="str">
        <f>IF(ISNUMBER(A56),CHOOSE(WEEKDAY(A56),"So","Mo","Di","Mi","Do","Fr","Sa"),"")</f>
        <v>Mi</v>
      </c>
      <c r="C56" s="6" t="s">
        <v>14</v>
      </c>
      <c r="D56" s="7">
        <v>0.6458333333333334</v>
      </c>
      <c r="E56" s="7">
        <v>0</v>
      </c>
      <c r="F56" s="8">
        <v>30</v>
      </c>
      <c r="G56" s="9">
        <f>IF(AND(ISNUMBER(D56),ISNUMBER(E56)),ROUND((E56-D56+IF(E56&lt;D56,1,0))*24-IF(ISNUMBER(F56),F56,0)/60,2),"")</f>
        <v>8</v>
      </c>
      <c r="H56" s="10"/>
      <c r="I56" s="6"/>
    </row>
    <row r="57" spans="1:9" x14ac:dyDescent="0.25">
      <c r="A57" s="4">
        <v>46345</v>
      </c>
      <c r="B57" s="5" t="str">
        <f>IF(ISNUMBER(A57),CHOOSE(WEEKDAY(A57),"So","Mo","Di","Mi","Do","Fr","Sa"),"")</f>
        <v>Do</v>
      </c>
      <c r="C57" s="6" t="s">
        <v>11</v>
      </c>
      <c r="D57" s="7">
        <v>0.3333333333333333</v>
      </c>
      <c r="E57" s="7">
        <v>0.6875</v>
      </c>
      <c r="F57" s="8">
        <v>30</v>
      </c>
      <c r="G57" s="9">
        <f>IF(AND(ISNUMBER(D57),ISNUMBER(E57)),ROUND((E57-D57+IF(E57&lt;D57,1,0))*24-IF(ISNUMBER(F57),F57,0)/60,2),"")</f>
        <v>8</v>
      </c>
      <c r="H57" s="10"/>
      <c r="I57" s="6"/>
    </row>
    <row r="58" spans="1:9" x14ac:dyDescent="0.25">
      <c r="A58" s="4">
        <v>46345</v>
      </c>
      <c r="B58" s="5" t="str">
        <f>IF(ISNUMBER(A58),CHOOSE(WEEKDAY(A58),"So","Mo","Di","Mi","Do","Fr","Sa"),"")</f>
        <v>Do</v>
      </c>
      <c r="C58" s="6" t="s">
        <v>12</v>
      </c>
      <c r="D58" s="7"/>
      <c r="E58" s="7"/>
      <c r="F58" s="8"/>
      <c r="G58" s="9" t="str">
        <f>IF(AND(ISNUMBER(D58),ISNUMBER(E58)),ROUND((E58-D58+IF(E58&lt;D58,1,0))*24-IF(ISNUMBER(F58),F58,0)/60,2),"")</f>
        <v/>
      </c>
      <c r="H58" s="10" t="s">
        <v>17</v>
      </c>
      <c r="I58" s="6"/>
    </row>
    <row r="59" spans="1:9" x14ac:dyDescent="0.25">
      <c r="A59" s="4">
        <v>46345</v>
      </c>
      <c r="B59" s="5" t="str">
        <f>IF(ISNUMBER(A59),CHOOSE(WEEKDAY(A59),"So","Mo","Di","Mi","Do","Fr","Sa"),"")</f>
        <v>Do</v>
      </c>
      <c r="C59" s="6" t="s">
        <v>13</v>
      </c>
      <c r="D59" s="7">
        <v>0.4166666666666667</v>
      </c>
      <c r="E59" s="7">
        <v>0.6875</v>
      </c>
      <c r="F59" s="8">
        <v>30</v>
      </c>
      <c r="G59" s="9">
        <f>IF(AND(ISNUMBER(D59),ISNUMBER(E59)),ROUND((E59-D59+IF(E59&lt;D59,1,0))*24-IF(ISNUMBER(F59),F59,0)/60,2),"")</f>
        <v>6</v>
      </c>
      <c r="H59" s="10"/>
      <c r="I59" s="6"/>
    </row>
    <row r="60" spans="1:9" x14ac:dyDescent="0.25">
      <c r="A60" s="4">
        <v>46345</v>
      </c>
      <c r="B60" s="5" t="str">
        <f>IF(ISNUMBER(A60),CHOOSE(WEEKDAY(A60),"So","Mo","Di","Mi","Do","Fr","Sa"),"")</f>
        <v>Do</v>
      </c>
      <c r="C60" s="6" t="s">
        <v>14</v>
      </c>
      <c r="D60" s="7">
        <v>0.6458333333333334</v>
      </c>
      <c r="E60" s="7">
        <v>0</v>
      </c>
      <c r="F60" s="8">
        <v>30</v>
      </c>
      <c r="G60" s="9">
        <f>IF(AND(ISNUMBER(D60),ISNUMBER(E60)),ROUND((E60-D60+IF(E60&lt;D60,1,0))*24-IF(ISNUMBER(F60),F60,0)/60,2),"")</f>
        <v>8</v>
      </c>
      <c r="H60" s="10"/>
      <c r="I60" s="6"/>
    </row>
    <row r="61" spans="1:9" x14ac:dyDescent="0.25">
      <c r="A61" s="4">
        <v>46346</v>
      </c>
      <c r="B61" s="5" t="str">
        <f>IF(ISNUMBER(A61),CHOOSE(WEEKDAY(A61),"So","Mo","Di","Mi","Do","Fr","Sa"),"")</f>
        <v>Fr</v>
      </c>
      <c r="C61" s="6" t="s">
        <v>11</v>
      </c>
      <c r="D61" s="7">
        <v>0.3333333333333333</v>
      </c>
      <c r="E61" s="7">
        <v>0.6875</v>
      </c>
      <c r="F61" s="8">
        <v>30</v>
      </c>
      <c r="G61" s="9">
        <f>IF(AND(ISNUMBER(D61),ISNUMBER(E61)),ROUND((E61-D61+IF(E61&lt;D61,1,0))*24-IF(ISNUMBER(F61),F61,0)/60,2),"")</f>
        <v>8</v>
      </c>
      <c r="H61" s="10"/>
      <c r="I61" s="6"/>
    </row>
    <row r="62" spans="1:9" x14ac:dyDescent="0.25">
      <c r="A62" s="4">
        <v>46346</v>
      </c>
      <c r="B62" s="5" t="str">
        <f>IF(ISNUMBER(A62),CHOOSE(WEEKDAY(A62),"So","Mo","Di","Mi","Do","Fr","Sa"),"")</f>
        <v>Fr</v>
      </c>
      <c r="C62" s="6" t="s">
        <v>12</v>
      </c>
      <c r="D62" s="7"/>
      <c r="E62" s="7"/>
      <c r="F62" s="8"/>
      <c r="G62" s="9" t="str">
        <f>IF(AND(ISNUMBER(D62),ISNUMBER(E62)),ROUND((E62-D62+IF(E62&lt;D62,1,0))*24-IF(ISNUMBER(F62),F62,0)/60,2),"")</f>
        <v/>
      </c>
      <c r="H62" s="10" t="s">
        <v>17</v>
      </c>
      <c r="I62" s="6"/>
    </row>
    <row r="63" spans="1:9" x14ac:dyDescent="0.25">
      <c r="A63" s="4">
        <v>46346</v>
      </c>
      <c r="B63" s="5" t="str">
        <f>IF(ISNUMBER(A63),CHOOSE(WEEKDAY(A63),"So","Mo","Di","Mi","Do","Fr","Sa"),"")</f>
        <v>Fr</v>
      </c>
      <c r="C63" s="6" t="s">
        <v>13</v>
      </c>
      <c r="D63" s="7">
        <v>0.4166666666666667</v>
      </c>
      <c r="E63" s="7">
        <v>0.6875</v>
      </c>
      <c r="F63" s="8">
        <v>30</v>
      </c>
      <c r="G63" s="9">
        <f>IF(AND(ISNUMBER(D63),ISNUMBER(E63)),ROUND((E63-D63+IF(E63&lt;D63,1,0))*24-IF(ISNUMBER(F63),F63,0)/60,2),"")</f>
        <v>6</v>
      </c>
      <c r="H63" s="10"/>
      <c r="I63" s="6"/>
    </row>
    <row r="64" spans="1:9" x14ac:dyDescent="0.25">
      <c r="A64" s="4">
        <v>46346</v>
      </c>
      <c r="B64" s="5" t="str">
        <f>IF(ISNUMBER(A64),CHOOSE(WEEKDAY(A64),"So","Mo","Di","Mi","Do","Fr","Sa"),"")</f>
        <v>Fr</v>
      </c>
      <c r="C64" s="6" t="s">
        <v>14</v>
      </c>
      <c r="D64" s="7">
        <v>0.6458333333333334</v>
      </c>
      <c r="E64" s="7">
        <v>0</v>
      </c>
      <c r="F64" s="8">
        <v>30</v>
      </c>
      <c r="G64" s="9">
        <f>IF(AND(ISNUMBER(D64),ISNUMBER(E64)),ROUND((E64-D64+IF(E64&lt;D64,1,0))*24-IF(ISNUMBER(F64),F64,0)/60,2),"")</f>
        <v>8</v>
      </c>
      <c r="H64" s="10"/>
      <c r="I64" s="6"/>
    </row>
    <row r="65" spans="1:9" x14ac:dyDescent="0.25">
      <c r="A65" s="4">
        <v>46349</v>
      </c>
      <c r="B65" s="5" t="str">
        <f>IF(ISNUMBER(A65),CHOOSE(WEEKDAY(A65),"So","Mo","Di","Mi","Do","Fr","Sa"),"")</f>
        <v>Mo</v>
      </c>
      <c r="C65" s="6" t="s">
        <v>11</v>
      </c>
      <c r="D65" s="7">
        <v>0.3333333333333333</v>
      </c>
      <c r="E65" s="7">
        <v>0.6875</v>
      </c>
      <c r="F65" s="8">
        <v>30</v>
      </c>
      <c r="G65" s="9">
        <f>IF(AND(ISNUMBER(D65),ISNUMBER(E65)),ROUND((E65-D65+IF(E65&lt;D65,1,0))*24-IF(ISNUMBER(F65),F65,0)/60,2),"")</f>
        <v>8</v>
      </c>
      <c r="H65" s="10"/>
      <c r="I65" s="6"/>
    </row>
    <row r="66" spans="1:9" x14ac:dyDescent="0.25">
      <c r="A66" s="4">
        <v>46349</v>
      </c>
      <c r="B66" s="5" t="str">
        <f>IF(ISNUMBER(A66),CHOOSE(WEEKDAY(A66),"So","Mo","Di","Mi","Do","Fr","Sa"),"")</f>
        <v>Mo</v>
      </c>
      <c r="C66" s="6" t="s">
        <v>12</v>
      </c>
      <c r="D66" s="7">
        <v>0.2916666666666667</v>
      </c>
      <c r="E66" s="7">
        <v>0.6458333333333334</v>
      </c>
      <c r="F66" s="8">
        <v>30</v>
      </c>
      <c r="G66" s="9">
        <f>IF(AND(ISNUMBER(D66),ISNUMBER(E66)),ROUND((E66-D66+IF(E66&lt;D66,1,0))*24-IF(ISNUMBER(F66),F66,0)/60,2),"")</f>
        <v>8</v>
      </c>
      <c r="H66" s="10"/>
      <c r="I66" s="6"/>
    </row>
    <row r="67" spans="1:9" x14ac:dyDescent="0.25">
      <c r="A67" s="4">
        <v>46349</v>
      </c>
      <c r="B67" s="5" t="str">
        <f>IF(ISNUMBER(A67),CHOOSE(WEEKDAY(A67),"So","Mo","Di","Mi","Do","Fr","Sa"),"")</f>
        <v>Mo</v>
      </c>
      <c r="C67" s="6" t="s">
        <v>13</v>
      </c>
      <c r="D67" s="7">
        <v>0.4166666666666667</v>
      </c>
      <c r="E67" s="7">
        <v>0.6875</v>
      </c>
      <c r="F67" s="8">
        <v>30</v>
      </c>
      <c r="G67" s="9">
        <f>IF(AND(ISNUMBER(D67),ISNUMBER(E67)),ROUND((E67-D67+IF(E67&lt;D67,1,0))*24-IF(ISNUMBER(F67),F67,0)/60,2),"")</f>
        <v>6</v>
      </c>
      <c r="H67" s="10"/>
      <c r="I67" s="6"/>
    </row>
    <row r="68" spans="1:9" x14ac:dyDescent="0.25">
      <c r="A68" s="4">
        <v>46349</v>
      </c>
      <c r="B68" s="5" t="str">
        <f>IF(ISNUMBER(A68),CHOOSE(WEEKDAY(A68),"So","Mo","Di","Mi","Do","Fr","Sa"),"")</f>
        <v>Mo</v>
      </c>
      <c r="C68" s="6" t="s">
        <v>14</v>
      </c>
      <c r="D68" s="7">
        <v>0.6458333333333334</v>
      </c>
      <c r="E68" s="7">
        <v>0</v>
      </c>
      <c r="F68" s="8">
        <v>30</v>
      </c>
      <c r="G68" s="9">
        <f>IF(AND(ISNUMBER(D68),ISNUMBER(E68)),ROUND((E68-D68+IF(E68&lt;D68,1,0))*24-IF(ISNUMBER(F68),F68,0)/60,2),"")</f>
        <v>8</v>
      </c>
      <c r="H68" s="10"/>
      <c r="I68" s="6"/>
    </row>
    <row r="69" spans="1:9" x14ac:dyDescent="0.25">
      <c r="A69" s="4">
        <v>46350</v>
      </c>
      <c r="B69" s="5" t="str">
        <f>IF(ISNUMBER(A69),CHOOSE(WEEKDAY(A69),"So","Mo","Di","Mi","Do","Fr","Sa"),"")</f>
        <v>Di</v>
      </c>
      <c r="C69" s="6" t="s">
        <v>11</v>
      </c>
      <c r="D69" s="7">
        <v>0.3333333333333333</v>
      </c>
      <c r="E69" s="7">
        <v>0.6875</v>
      </c>
      <c r="F69" s="8">
        <v>30</v>
      </c>
      <c r="G69" s="9">
        <f>IF(AND(ISNUMBER(D69),ISNUMBER(E69)),ROUND((E69-D69+IF(E69&lt;D69,1,0))*24-IF(ISNUMBER(F69),F69,0)/60,2),"")</f>
        <v>8</v>
      </c>
      <c r="H69" s="10"/>
      <c r="I69" s="6"/>
    </row>
    <row r="70" spans="1:9" x14ac:dyDescent="0.25">
      <c r="A70" s="4">
        <v>46350</v>
      </c>
      <c r="B70" s="5" t="str">
        <f>IF(ISNUMBER(A70),CHOOSE(WEEKDAY(A70),"So","Mo","Di","Mi","Do","Fr","Sa"),"")</f>
        <v>Di</v>
      </c>
      <c r="C70" s="6" t="s">
        <v>12</v>
      </c>
      <c r="D70" s="7">
        <v>0.2916666666666667</v>
      </c>
      <c r="E70" s="7">
        <v>0.6458333333333334</v>
      </c>
      <c r="F70" s="8">
        <v>30</v>
      </c>
      <c r="G70" s="9">
        <f>IF(AND(ISNUMBER(D70),ISNUMBER(E70)),ROUND((E70-D70+IF(E70&lt;D70,1,0))*24-IF(ISNUMBER(F70),F70,0)/60,2),"")</f>
        <v>8</v>
      </c>
      <c r="H70" s="10"/>
      <c r="I70" s="6"/>
    </row>
    <row r="71" spans="1:9" x14ac:dyDescent="0.25">
      <c r="A71" s="4">
        <v>46350</v>
      </c>
      <c r="B71" s="5" t="str">
        <f>IF(ISNUMBER(A71),CHOOSE(WEEKDAY(A71),"So","Mo","Di","Mi","Do","Fr","Sa"),"")</f>
        <v>Di</v>
      </c>
      <c r="C71" s="6" t="s">
        <v>13</v>
      </c>
      <c r="D71" s="7"/>
      <c r="E71" s="7"/>
      <c r="F71" s="8"/>
      <c r="G71" s="9" t="str">
        <f>IF(AND(ISNUMBER(D71),ISNUMBER(E71)),ROUND((E71-D71+IF(E71&lt;D71,1,0))*24-IF(ISNUMBER(F71),F71,0)/60,2),"")</f>
        <v/>
      </c>
      <c r="H71" s="10" t="s">
        <v>18</v>
      </c>
      <c r="I71" s="6"/>
    </row>
    <row r="72" spans="1:9" x14ac:dyDescent="0.25">
      <c r="A72" s="4">
        <v>46350</v>
      </c>
      <c r="B72" s="5" t="str">
        <f>IF(ISNUMBER(A72),CHOOSE(WEEKDAY(A72),"So","Mo","Di","Mi","Do","Fr","Sa"),"")</f>
        <v>Di</v>
      </c>
      <c r="C72" s="6" t="s">
        <v>14</v>
      </c>
      <c r="D72" s="7">
        <v>0.6458333333333334</v>
      </c>
      <c r="E72" s="7">
        <v>0</v>
      </c>
      <c r="F72" s="8">
        <v>30</v>
      </c>
      <c r="G72" s="9">
        <f>IF(AND(ISNUMBER(D72),ISNUMBER(E72)),ROUND((E72-D72+IF(E72&lt;D72,1,0))*24-IF(ISNUMBER(F72),F72,0)/60,2),"")</f>
        <v>8</v>
      </c>
      <c r="H72" s="10"/>
      <c r="I72" s="6"/>
    </row>
    <row r="73" spans="1:9" x14ac:dyDescent="0.25">
      <c r="A73" s="4">
        <v>46351</v>
      </c>
      <c r="B73" s="5" t="str">
        <f>IF(ISNUMBER(A73),CHOOSE(WEEKDAY(A73),"So","Mo","Di","Mi","Do","Fr","Sa"),"")</f>
        <v>Mi</v>
      </c>
      <c r="C73" s="6" t="s">
        <v>11</v>
      </c>
      <c r="D73" s="7">
        <v>0.3333333333333333</v>
      </c>
      <c r="E73" s="7">
        <v>0.6875</v>
      </c>
      <c r="F73" s="8">
        <v>30</v>
      </c>
      <c r="G73" s="9">
        <f>IF(AND(ISNUMBER(D73),ISNUMBER(E73)),ROUND((E73-D73+IF(E73&lt;D73,1,0))*24-IF(ISNUMBER(F73),F73,0)/60,2),"")</f>
        <v>8</v>
      </c>
      <c r="H73" s="10"/>
      <c r="I73" s="6"/>
    </row>
    <row r="74" spans="1:9" x14ac:dyDescent="0.25">
      <c r="A74" s="4">
        <v>46351</v>
      </c>
      <c r="B74" s="5" t="str">
        <f>IF(ISNUMBER(A74),CHOOSE(WEEKDAY(A74),"So","Mo","Di","Mi","Do","Fr","Sa"),"")</f>
        <v>Mi</v>
      </c>
      <c r="C74" s="6" t="s">
        <v>12</v>
      </c>
      <c r="D74" s="7">
        <v>0.2916666666666667</v>
      </c>
      <c r="E74" s="7">
        <v>0.6458333333333334</v>
      </c>
      <c r="F74" s="8">
        <v>30</v>
      </c>
      <c r="G74" s="9">
        <f>IF(AND(ISNUMBER(D74),ISNUMBER(E74)),ROUND((E74-D74+IF(E74&lt;D74,1,0))*24-IF(ISNUMBER(F74),F74,0)/60,2),"")</f>
        <v>8</v>
      </c>
      <c r="H74" s="10"/>
      <c r="I74" s="6"/>
    </row>
    <row r="75" spans="1:9" x14ac:dyDescent="0.25">
      <c r="A75" s="4">
        <v>46351</v>
      </c>
      <c r="B75" s="5" t="str">
        <f>IF(ISNUMBER(A75),CHOOSE(WEEKDAY(A75),"So","Mo","Di","Mi","Do","Fr","Sa"),"")</f>
        <v>Mi</v>
      </c>
      <c r="C75" s="6" t="s">
        <v>13</v>
      </c>
      <c r="D75" s="7">
        <v>0.4166666666666667</v>
      </c>
      <c r="E75" s="7">
        <v>0.6875</v>
      </c>
      <c r="F75" s="8">
        <v>30</v>
      </c>
      <c r="G75" s="9">
        <f>IF(AND(ISNUMBER(D75),ISNUMBER(E75)),ROUND((E75-D75+IF(E75&lt;D75,1,0))*24-IF(ISNUMBER(F75),F75,0)/60,2),"")</f>
        <v>6</v>
      </c>
      <c r="H75" s="10"/>
      <c r="I75" s="6"/>
    </row>
    <row r="76" spans="1:9" x14ac:dyDescent="0.25">
      <c r="A76" s="4">
        <v>46351</v>
      </c>
      <c r="B76" s="5" t="str">
        <f>IF(ISNUMBER(A76),CHOOSE(WEEKDAY(A76),"So","Mo","Di","Mi","Do","Fr","Sa"),"")</f>
        <v>Mi</v>
      </c>
      <c r="C76" s="6" t="s">
        <v>14</v>
      </c>
      <c r="D76" s="7">
        <v>0.6458333333333334</v>
      </c>
      <c r="E76" s="7">
        <v>0</v>
      </c>
      <c r="F76" s="8">
        <v>30</v>
      </c>
      <c r="G76" s="9">
        <f>IF(AND(ISNUMBER(D76),ISNUMBER(E76)),ROUND((E76-D76+IF(E76&lt;D76,1,0))*24-IF(ISNUMBER(F76),F76,0)/60,2),"")</f>
        <v>8</v>
      </c>
      <c r="H76" s="10"/>
      <c r="I76" s="6"/>
    </row>
    <row r="77" spans="1:9" x14ac:dyDescent="0.25">
      <c r="A77" s="4">
        <v>46352</v>
      </c>
      <c r="B77" s="5" t="str">
        <f>IF(ISNUMBER(A77),CHOOSE(WEEKDAY(A77),"So","Mo","Di","Mi","Do","Fr","Sa"),"")</f>
        <v>Do</v>
      </c>
      <c r="C77" s="6" t="s">
        <v>11</v>
      </c>
      <c r="D77" s="7">
        <v>0.3333333333333333</v>
      </c>
      <c r="E77" s="7">
        <v>0.6875</v>
      </c>
      <c r="F77" s="8">
        <v>30</v>
      </c>
      <c r="G77" s="9">
        <f>IF(AND(ISNUMBER(D77),ISNUMBER(E77)),ROUND((E77-D77+IF(E77&lt;D77,1,0))*24-IF(ISNUMBER(F77),F77,0)/60,2),"")</f>
        <v>8</v>
      </c>
      <c r="H77" s="10"/>
      <c r="I77" s="6"/>
    </row>
    <row r="78" spans="1:9" x14ac:dyDescent="0.25">
      <c r="A78" s="4">
        <v>46352</v>
      </c>
      <c r="B78" s="5" t="str">
        <f>IF(ISNUMBER(A78),CHOOSE(WEEKDAY(A78),"So","Mo","Di","Mi","Do","Fr","Sa"),"")</f>
        <v>Do</v>
      </c>
      <c r="C78" s="6" t="s">
        <v>12</v>
      </c>
      <c r="D78" s="7">
        <v>0.2916666666666667</v>
      </c>
      <c r="E78" s="7">
        <v>0.6458333333333334</v>
      </c>
      <c r="F78" s="8">
        <v>30</v>
      </c>
      <c r="G78" s="9">
        <f>IF(AND(ISNUMBER(D78),ISNUMBER(E78)),ROUND((E78-D78+IF(E78&lt;D78,1,0))*24-IF(ISNUMBER(F78),F78,0)/60,2),"")</f>
        <v>8</v>
      </c>
      <c r="H78" s="10"/>
      <c r="I78" s="6"/>
    </row>
    <row r="79" spans="1:9" x14ac:dyDescent="0.25">
      <c r="A79" s="4">
        <v>46352</v>
      </c>
      <c r="B79" s="5" t="str">
        <f>IF(ISNUMBER(A79),CHOOSE(WEEKDAY(A79),"So","Mo","Di","Mi","Do","Fr","Sa"),"")</f>
        <v>Do</v>
      </c>
      <c r="C79" s="6" t="s">
        <v>13</v>
      </c>
      <c r="D79" s="7">
        <v>0.4166666666666667</v>
      </c>
      <c r="E79" s="7">
        <v>0.6875</v>
      </c>
      <c r="F79" s="8">
        <v>30</v>
      </c>
      <c r="G79" s="9">
        <f>IF(AND(ISNUMBER(D79),ISNUMBER(E79)),ROUND((E79-D79+IF(E79&lt;D79,1,0))*24-IF(ISNUMBER(F79),F79,0)/60,2),"")</f>
        <v>6</v>
      </c>
      <c r="H79" s="10"/>
      <c r="I79" s="6"/>
    </row>
    <row r="80" spans="1:9" x14ac:dyDescent="0.25">
      <c r="A80" s="4">
        <v>46352</v>
      </c>
      <c r="B80" s="5" t="str">
        <f>IF(ISNUMBER(A80),CHOOSE(WEEKDAY(A80),"So","Mo","Di","Mi","Do","Fr","Sa"),"")</f>
        <v>Do</v>
      </c>
      <c r="C80" s="6" t="s">
        <v>14</v>
      </c>
      <c r="D80" s="7">
        <v>0.6458333333333334</v>
      </c>
      <c r="E80" s="7">
        <v>0</v>
      </c>
      <c r="F80" s="8">
        <v>30</v>
      </c>
      <c r="G80" s="9">
        <f>IF(AND(ISNUMBER(D80),ISNUMBER(E80)),ROUND((E80-D80+IF(E80&lt;D80,1,0))*24-IF(ISNUMBER(F80),F80,0)/60,2),"")</f>
        <v>8</v>
      </c>
      <c r="H80" s="10"/>
      <c r="I80" s="6"/>
    </row>
    <row r="81" spans="1:9" x14ac:dyDescent="0.25">
      <c r="A81" s="4">
        <v>46353</v>
      </c>
      <c r="B81" s="5" t="str">
        <f>IF(ISNUMBER(A81),CHOOSE(WEEKDAY(A81),"So","Mo","Di","Mi","Do","Fr","Sa"),"")</f>
        <v>Fr</v>
      </c>
      <c r="C81" s="6" t="s">
        <v>11</v>
      </c>
      <c r="D81" s="7">
        <v>0.3333333333333333</v>
      </c>
      <c r="E81" s="7">
        <v>0.75</v>
      </c>
      <c r="F81" s="8">
        <v>45</v>
      </c>
      <c r="G81" s="9">
        <f>IF(AND(ISNUMBER(D81),ISNUMBER(E81)),ROUND((E81-D81+IF(E81&lt;D81,1,0))*24-IF(ISNUMBER(F81),F81,0)/60,2),"")</f>
        <v>9.25</v>
      </c>
      <c r="H81" s="10"/>
      <c r="I81" s="6" t="s">
        <v>15</v>
      </c>
    </row>
    <row r="82" spans="1:9" x14ac:dyDescent="0.25">
      <c r="A82" s="4">
        <v>46353</v>
      </c>
      <c r="B82" s="5" t="str">
        <f>IF(ISNUMBER(A82),CHOOSE(WEEKDAY(A82),"So","Mo","Di","Mi","Do","Fr","Sa"),"")</f>
        <v>Fr</v>
      </c>
      <c r="C82" s="6" t="s">
        <v>12</v>
      </c>
      <c r="D82" s="7">
        <v>0.2916666666666667</v>
      </c>
      <c r="E82" s="7">
        <v>0.6458333333333334</v>
      </c>
      <c r="F82" s="8">
        <v>30</v>
      </c>
      <c r="G82" s="9">
        <f>IF(AND(ISNUMBER(D82),ISNUMBER(E82)),ROUND((E82-D82+IF(E82&lt;D82,1,0))*24-IF(ISNUMBER(F82),F82,0)/60,2),"")</f>
        <v>8</v>
      </c>
      <c r="H82" s="10"/>
      <c r="I82" s="6"/>
    </row>
    <row r="83" spans="1:9" x14ac:dyDescent="0.25">
      <c r="A83" s="4">
        <v>46353</v>
      </c>
      <c r="B83" s="5" t="str">
        <f>IF(ISNUMBER(A83),CHOOSE(WEEKDAY(A83),"So","Mo","Di","Mi","Do","Fr","Sa"),"")</f>
        <v>Fr</v>
      </c>
      <c r="C83" s="6" t="s">
        <v>13</v>
      </c>
      <c r="D83" s="7">
        <v>0.4166666666666667</v>
      </c>
      <c r="E83" s="7">
        <v>0.6875</v>
      </c>
      <c r="F83" s="8">
        <v>30</v>
      </c>
      <c r="G83" s="9">
        <f>IF(AND(ISNUMBER(D83),ISNUMBER(E83)),ROUND((E83-D83+IF(E83&lt;D83,1,0))*24-IF(ISNUMBER(F83),F83,0)/60,2),"")</f>
        <v>6</v>
      </c>
      <c r="H83" s="10"/>
      <c r="I83" s="6"/>
    </row>
    <row r="84" spans="1:9" x14ac:dyDescent="0.25">
      <c r="A84" s="4">
        <v>46353</v>
      </c>
      <c r="B84" s="5" t="str">
        <f>IF(ISNUMBER(A84),CHOOSE(WEEKDAY(A84),"So","Mo","Di","Mi","Do","Fr","Sa"),"")</f>
        <v>Fr</v>
      </c>
      <c r="C84" s="6" t="s">
        <v>14</v>
      </c>
      <c r="D84" s="7">
        <v>0.6458333333333334</v>
      </c>
      <c r="E84" s="7">
        <v>0</v>
      </c>
      <c r="F84" s="8">
        <v>30</v>
      </c>
      <c r="G84" s="9">
        <f>IF(AND(ISNUMBER(D84),ISNUMBER(E84)),ROUND((E84-D84+IF(E84&lt;D84,1,0))*24-IF(ISNUMBER(F84),F84,0)/60,2),"")</f>
        <v>8</v>
      </c>
      <c r="H84" s="10"/>
      <c r="I84" s="6"/>
    </row>
    <row r="85" spans="1:9" x14ac:dyDescent="0.25">
      <c r="A85" s="4">
        <v>46356</v>
      </c>
      <c r="B85" s="5" t="str">
        <f>IF(ISNUMBER(A85),CHOOSE(WEEKDAY(A85),"So","Mo","Di","Mi","Do","Fr","Sa"),"")</f>
        <v>Mo</v>
      </c>
      <c r="C85" s="6" t="s">
        <v>11</v>
      </c>
      <c r="D85" s="7">
        <v>0.3333333333333333</v>
      </c>
      <c r="E85" s="7">
        <v>0.6875</v>
      </c>
      <c r="F85" s="8">
        <v>30</v>
      </c>
      <c r="G85" s="9">
        <f>IF(AND(ISNUMBER(D85),ISNUMBER(E85)),ROUND((E85-D85+IF(E85&lt;D85,1,0))*24-IF(ISNUMBER(F85),F85,0)/60,2),"")</f>
        <v>8</v>
      </c>
      <c r="H85" s="10"/>
      <c r="I85" s="6"/>
    </row>
    <row r="86" spans="1:9" x14ac:dyDescent="0.25">
      <c r="A86" s="4">
        <v>46356</v>
      </c>
      <c r="B86" s="5" t="str">
        <f>IF(ISNUMBER(A86),CHOOSE(WEEKDAY(A86),"So","Mo","Di","Mi","Do","Fr","Sa"),"")</f>
        <v>Mo</v>
      </c>
      <c r="C86" s="6" t="s">
        <v>12</v>
      </c>
      <c r="D86" s="7">
        <v>0.2916666666666667</v>
      </c>
      <c r="E86" s="7">
        <v>0.6458333333333334</v>
      </c>
      <c r="F86" s="8">
        <v>30</v>
      </c>
      <c r="G86" s="9">
        <f>IF(AND(ISNUMBER(D86),ISNUMBER(E86)),ROUND((E86-D86+IF(E86&lt;D86,1,0))*24-IF(ISNUMBER(F86),F86,0)/60,2),"")</f>
        <v>8</v>
      </c>
      <c r="H86" s="10"/>
      <c r="I86" s="6"/>
    </row>
    <row r="87" spans="1:9" x14ac:dyDescent="0.25">
      <c r="A87" s="4">
        <v>46356</v>
      </c>
      <c r="B87" s="5" t="str">
        <f>IF(ISNUMBER(A87),CHOOSE(WEEKDAY(A87),"So","Mo","Di","Mi","Do","Fr","Sa"),"")</f>
        <v>Mo</v>
      </c>
      <c r="C87" s="6" t="s">
        <v>13</v>
      </c>
      <c r="D87" s="7">
        <v>0.4166666666666667</v>
      </c>
      <c r="E87" s="7">
        <v>0.6875</v>
      </c>
      <c r="F87" s="8">
        <v>30</v>
      </c>
      <c r="G87" s="9">
        <f>IF(AND(ISNUMBER(D87),ISNUMBER(E87)),ROUND((E87-D87+IF(E87&lt;D87,1,0))*24-IF(ISNUMBER(F87),F87,0)/60,2),"")</f>
        <v>6</v>
      </c>
      <c r="H87" s="10"/>
      <c r="I87" s="6"/>
    </row>
    <row r="88" spans="1:9" x14ac:dyDescent="0.25">
      <c r="A88" s="4">
        <v>46356</v>
      </c>
      <c r="B88" s="5" t="str">
        <f>IF(ISNUMBER(A88),CHOOSE(WEEKDAY(A88),"So","Mo","Di","Mi","Do","Fr","Sa"),"")</f>
        <v>Mo</v>
      </c>
      <c r="C88" s="6" t="s">
        <v>14</v>
      </c>
      <c r="D88" s="7">
        <v>0.6458333333333334</v>
      </c>
      <c r="E88" s="7">
        <v>0</v>
      </c>
      <c r="F88" s="8">
        <v>30</v>
      </c>
      <c r="G88" s="9">
        <f>IF(AND(ISNUMBER(D88),ISNUMBER(E88)),ROUND((E88-D88+IF(E88&lt;D88,1,0))*24-IF(ISNUMBER(F88),F88,0)/60,2),"")</f>
        <v>8</v>
      </c>
      <c r="H88" s="10"/>
      <c r="I88" s="6"/>
    </row>
    <row r="89" spans="1:9" x14ac:dyDescent="0.25">
      <c r="A89" s="4"/>
      <c r="B89" s="5" t="str">
        <f>IF(ISNUMBER(A89),CHOOSE(WEEKDAY(A89),"So","Mo","Di","Mi","Do","Fr","Sa"),"")</f>
        <v/>
      </c>
      <c r="C89" s="6"/>
      <c r="D89" s="7"/>
      <c r="E89" s="7"/>
      <c r="F89" s="8"/>
      <c r="G89" s="9" t="str">
        <f>IF(AND(ISNUMBER(D89),ISNUMBER(E89)),ROUND((E89-D89+IF(E89&lt;D89,1,0))*24-IF(ISNUMBER(F89),F89,0)/60,2),"")</f>
        <v/>
      </c>
      <c r="H89" s="10"/>
      <c r="I89" s="6"/>
    </row>
    <row r="90" spans="1:9" x14ac:dyDescent="0.25">
      <c r="A90" s="4"/>
      <c r="B90" s="5" t="str">
        <f>IF(ISNUMBER(A90),CHOOSE(WEEKDAY(A90),"So","Mo","Di","Mi","Do","Fr","Sa"),"")</f>
        <v/>
      </c>
      <c r="C90" s="6"/>
      <c r="D90" s="7"/>
      <c r="E90" s="7"/>
      <c r="F90" s="8"/>
      <c r="G90" s="9" t="str">
        <f>IF(AND(ISNUMBER(D90),ISNUMBER(E90)),ROUND((E90-D90+IF(E90&lt;D90,1,0))*24-IF(ISNUMBER(F90),F90,0)/60,2),"")</f>
        <v/>
      </c>
      <c r="H90" s="10"/>
      <c r="I90" s="6"/>
    </row>
    <row r="91" spans="1:9" x14ac:dyDescent="0.25">
      <c r="A91" s="4"/>
      <c r="B91" s="5" t="str">
        <f>IF(ISNUMBER(A91),CHOOSE(WEEKDAY(A91),"So","Mo","Di","Mi","Do","Fr","Sa"),"")</f>
        <v/>
      </c>
      <c r="C91" s="6"/>
      <c r="D91" s="7"/>
      <c r="E91" s="7"/>
      <c r="F91" s="8"/>
      <c r="G91" s="9" t="str">
        <f>IF(AND(ISNUMBER(D91),ISNUMBER(E91)),ROUND((E91-D91+IF(E91&lt;D91,1,0))*24-IF(ISNUMBER(F91),F91,0)/60,2),"")</f>
        <v/>
      </c>
      <c r="H91" s="10"/>
      <c r="I91" s="6"/>
    </row>
    <row r="92" spans="1:9" x14ac:dyDescent="0.25">
      <c r="A92" s="4"/>
      <c r="B92" s="5" t="str">
        <f>IF(ISNUMBER(A92),CHOOSE(WEEKDAY(A92),"So","Mo","Di","Mi","Do","Fr","Sa"),"")</f>
        <v/>
      </c>
      <c r="C92" s="6"/>
      <c r="D92" s="7"/>
      <c r="E92" s="7"/>
      <c r="F92" s="8"/>
      <c r="G92" s="9" t="str">
        <f>IF(AND(ISNUMBER(D92),ISNUMBER(E92)),ROUND((E92-D92+IF(E92&lt;D92,1,0))*24-IF(ISNUMBER(F92),F92,0)/60,2),"")</f>
        <v/>
      </c>
      <c r="H92" s="10"/>
      <c r="I92" s="6"/>
    </row>
    <row r="93" spans="1:9" x14ac:dyDescent="0.25">
      <c r="A93" s="4"/>
      <c r="B93" s="5" t="str">
        <f>IF(ISNUMBER(A93),CHOOSE(WEEKDAY(A93),"So","Mo","Di","Mi","Do","Fr","Sa"),"")</f>
        <v/>
      </c>
      <c r="C93" s="6"/>
      <c r="D93" s="7"/>
      <c r="E93" s="7"/>
      <c r="F93" s="8"/>
      <c r="G93" s="9" t="str">
        <f>IF(AND(ISNUMBER(D93),ISNUMBER(E93)),ROUND((E93-D93+IF(E93&lt;D93,1,0))*24-IF(ISNUMBER(F93),F93,0)/60,2),"")</f>
        <v/>
      </c>
      <c r="H93" s="10"/>
      <c r="I93" s="6"/>
    </row>
    <row r="94" spans="1:9" x14ac:dyDescent="0.25">
      <c r="A94" s="4"/>
      <c r="B94" s="5" t="str">
        <f>IF(ISNUMBER(A94),CHOOSE(WEEKDAY(A94),"So","Mo","Di","Mi","Do","Fr","Sa"),"")</f>
        <v/>
      </c>
      <c r="C94" s="6"/>
      <c r="D94" s="7"/>
      <c r="E94" s="7"/>
      <c r="F94" s="8"/>
      <c r="G94" s="9" t="str">
        <f>IF(AND(ISNUMBER(D94),ISNUMBER(E94)),ROUND((E94-D94+IF(E94&lt;D94,1,0))*24-IF(ISNUMBER(F94),F94,0)/60,2),"")</f>
        <v/>
      </c>
      <c r="H94" s="10"/>
      <c r="I94" s="6"/>
    </row>
    <row r="95" spans="1:9" x14ac:dyDescent="0.25">
      <c r="A95" s="4"/>
      <c r="B95" s="5" t="str">
        <f>IF(ISNUMBER(A95),CHOOSE(WEEKDAY(A95),"So","Mo","Di","Mi","Do","Fr","Sa"),"")</f>
        <v/>
      </c>
      <c r="C95" s="6"/>
      <c r="D95" s="7"/>
      <c r="E95" s="7"/>
      <c r="F95" s="8"/>
      <c r="G95" s="9" t="str">
        <f>IF(AND(ISNUMBER(D95),ISNUMBER(E95)),ROUND((E95-D95+IF(E95&lt;D95,1,0))*24-IF(ISNUMBER(F95),F95,0)/60,2),"")</f>
        <v/>
      </c>
      <c r="H95" s="10"/>
      <c r="I95" s="6"/>
    </row>
    <row r="96" spans="1:9" x14ac:dyDescent="0.25">
      <c r="A96" s="4"/>
      <c r="B96" s="5" t="str">
        <f>IF(ISNUMBER(A96),CHOOSE(WEEKDAY(A96),"So","Mo","Di","Mi","Do","Fr","Sa"),"")</f>
        <v/>
      </c>
      <c r="C96" s="6"/>
      <c r="D96" s="7"/>
      <c r="E96" s="7"/>
      <c r="F96" s="8"/>
      <c r="G96" s="9" t="str">
        <f>IF(AND(ISNUMBER(D96),ISNUMBER(E96)),ROUND((E96-D96+IF(E96&lt;D96,1,0))*24-IF(ISNUMBER(F96),F96,0)/60,2),"")</f>
        <v/>
      </c>
      <c r="H96" s="10"/>
      <c r="I96" s="6"/>
    </row>
    <row r="97" spans="1:9" x14ac:dyDescent="0.25">
      <c r="A97" s="4"/>
      <c r="B97" s="5" t="str">
        <f>IF(ISNUMBER(A97),CHOOSE(WEEKDAY(A97),"So","Mo","Di","Mi","Do","Fr","Sa"),"")</f>
        <v/>
      </c>
      <c r="C97" s="6"/>
      <c r="D97" s="7"/>
      <c r="E97" s="7"/>
      <c r="F97" s="8"/>
      <c r="G97" s="9" t="str">
        <f>IF(AND(ISNUMBER(D97),ISNUMBER(E97)),ROUND((E97-D97+IF(E97&lt;D97,1,0))*24-IF(ISNUMBER(F97),F97,0)/60,2),"")</f>
        <v/>
      </c>
      <c r="H97" s="10"/>
      <c r="I97" s="6"/>
    </row>
    <row r="98" spans="1:9" x14ac:dyDescent="0.25">
      <c r="A98" s="4"/>
      <c r="B98" s="5" t="str">
        <f>IF(ISNUMBER(A98),CHOOSE(WEEKDAY(A98),"So","Mo","Di","Mi","Do","Fr","Sa"),"")</f>
        <v/>
      </c>
      <c r="C98" s="6"/>
      <c r="D98" s="7"/>
      <c r="E98" s="7"/>
      <c r="F98" s="8"/>
      <c r="G98" s="9" t="str">
        <f>IF(AND(ISNUMBER(D98),ISNUMBER(E98)),ROUND((E98-D98+IF(E98&lt;D98,1,0))*24-IF(ISNUMBER(F98),F98,0)/60,2),"")</f>
        <v/>
      </c>
      <c r="H98" s="10"/>
      <c r="I98" s="6"/>
    </row>
    <row r="99" spans="1:9" x14ac:dyDescent="0.25">
      <c r="A99" s="4"/>
      <c r="B99" s="5" t="str">
        <f>IF(ISNUMBER(A99),CHOOSE(WEEKDAY(A99),"So","Mo","Di","Mi","Do","Fr","Sa"),"")</f>
        <v/>
      </c>
      <c r="C99" s="6"/>
      <c r="D99" s="7"/>
      <c r="E99" s="7"/>
      <c r="F99" s="8"/>
      <c r="G99" s="9" t="str">
        <f>IF(AND(ISNUMBER(D99),ISNUMBER(E99)),ROUND((E99-D99+IF(E99&lt;D99,1,0))*24-IF(ISNUMBER(F99),F99,0)/60,2),"")</f>
        <v/>
      </c>
      <c r="H99" s="10"/>
      <c r="I99" s="6"/>
    </row>
    <row r="100" spans="1:9" x14ac:dyDescent="0.25">
      <c r="A100" s="4"/>
      <c r="B100" s="5" t="str">
        <f>IF(ISNUMBER(A100),CHOOSE(WEEKDAY(A100),"So","Mo","Di","Mi","Do","Fr","Sa"),"")</f>
        <v/>
      </c>
      <c r="C100" s="6"/>
      <c r="D100" s="7"/>
      <c r="E100" s="7"/>
      <c r="F100" s="8"/>
      <c r="G100" s="9" t="str">
        <f>IF(AND(ISNUMBER(D100),ISNUMBER(E100)),ROUND((E100-D100+IF(E100&lt;D100,1,0))*24-IF(ISNUMBER(F100),F100,0)/60,2),"")</f>
        <v/>
      </c>
      <c r="H100" s="10"/>
      <c r="I100" s="6"/>
    </row>
    <row r="101" spans="1:9" x14ac:dyDescent="0.25">
      <c r="A101" s="4"/>
      <c r="B101" s="5" t="str">
        <f>IF(ISNUMBER(A101),CHOOSE(WEEKDAY(A101),"So","Mo","Di","Mi","Do","Fr","Sa"),"")</f>
        <v/>
      </c>
      <c r="C101" s="6"/>
      <c r="D101" s="7"/>
      <c r="E101" s="7"/>
      <c r="F101" s="8"/>
      <c r="G101" s="9" t="str">
        <f>IF(AND(ISNUMBER(D101),ISNUMBER(E101)),ROUND((E101-D101+IF(E101&lt;D101,1,0))*24-IF(ISNUMBER(F101),F101,0)/60,2),"")</f>
        <v/>
      </c>
      <c r="H101" s="10"/>
      <c r="I101" s="6"/>
    </row>
    <row r="102" spans="1:9" x14ac:dyDescent="0.25">
      <c r="A102" s="4"/>
      <c r="B102" s="5" t="str">
        <f>IF(ISNUMBER(A102),CHOOSE(WEEKDAY(A102),"So","Mo","Di","Mi","Do","Fr","Sa"),"")</f>
        <v/>
      </c>
      <c r="C102" s="6"/>
      <c r="D102" s="7"/>
      <c r="E102" s="7"/>
      <c r="F102" s="8"/>
      <c r="G102" s="9" t="str">
        <f>IF(AND(ISNUMBER(D102),ISNUMBER(E102)),ROUND((E102-D102+IF(E102&lt;D102,1,0))*24-IF(ISNUMBER(F102),F102,0)/60,2),"")</f>
        <v/>
      </c>
      <c r="H102" s="10"/>
      <c r="I102" s="6"/>
    </row>
    <row r="103" spans="1:9" x14ac:dyDescent="0.25">
      <c r="A103" s="4"/>
      <c r="B103" s="5" t="str">
        <f>IF(ISNUMBER(A103),CHOOSE(WEEKDAY(A103),"So","Mo","Di","Mi","Do","Fr","Sa"),"")</f>
        <v/>
      </c>
      <c r="C103" s="6"/>
      <c r="D103" s="7"/>
      <c r="E103" s="7"/>
      <c r="F103" s="8"/>
      <c r="G103" s="9" t="str">
        <f>IF(AND(ISNUMBER(D103),ISNUMBER(E103)),ROUND((E103-D103+IF(E103&lt;D103,1,0))*24-IF(ISNUMBER(F103),F103,0)/60,2),"")</f>
        <v/>
      </c>
      <c r="H103" s="10"/>
      <c r="I103" s="6"/>
    </row>
    <row r="104" spans="1:9" x14ac:dyDescent="0.25">
      <c r="A104" s="4"/>
      <c r="B104" s="5" t="str">
        <f>IF(ISNUMBER(A104),CHOOSE(WEEKDAY(A104),"So","Mo","Di","Mi","Do","Fr","Sa"),"")</f>
        <v/>
      </c>
      <c r="C104" s="6"/>
      <c r="D104" s="7"/>
      <c r="E104" s="7"/>
      <c r="F104" s="8"/>
      <c r="G104" s="9" t="str">
        <f>IF(AND(ISNUMBER(D104),ISNUMBER(E104)),ROUND((E104-D104+IF(E104&lt;D104,1,0))*24-IF(ISNUMBER(F104),F104,0)/60,2),"")</f>
        <v/>
      </c>
      <c r="H104" s="10"/>
      <c r="I104" s="6"/>
    </row>
    <row r="105" spans="1:9" x14ac:dyDescent="0.25">
      <c r="A105" s="4"/>
      <c r="B105" s="5" t="str">
        <f>IF(ISNUMBER(A105),CHOOSE(WEEKDAY(A105),"So","Mo","Di","Mi","Do","Fr","Sa"),"")</f>
        <v/>
      </c>
      <c r="C105" s="6"/>
      <c r="D105" s="7"/>
      <c r="E105" s="7"/>
      <c r="F105" s="8"/>
      <c r="G105" s="9" t="str">
        <f>IF(AND(ISNUMBER(D105),ISNUMBER(E105)),ROUND((E105-D105+IF(E105&lt;D105,1,0))*24-IF(ISNUMBER(F105),F105,0)/60,2),"")</f>
        <v/>
      </c>
      <c r="H105" s="10"/>
      <c r="I105" s="6"/>
    </row>
    <row r="106" spans="1:9" x14ac:dyDescent="0.25">
      <c r="A106" s="4"/>
      <c r="B106" s="5" t="str">
        <f>IF(ISNUMBER(A106),CHOOSE(WEEKDAY(A106),"So","Mo","Di","Mi","Do","Fr","Sa"),"")</f>
        <v/>
      </c>
      <c r="C106" s="6"/>
      <c r="D106" s="7"/>
      <c r="E106" s="7"/>
      <c r="F106" s="8"/>
      <c r="G106" s="9" t="str">
        <f>IF(AND(ISNUMBER(D106),ISNUMBER(E106)),ROUND((E106-D106+IF(E106&lt;D106,1,0))*24-IF(ISNUMBER(F106),F106,0)/60,2),"")</f>
        <v/>
      </c>
      <c r="H106" s="10"/>
      <c r="I106" s="6"/>
    </row>
    <row r="107" spans="1:9" x14ac:dyDescent="0.25">
      <c r="A107" s="4"/>
      <c r="B107" s="5" t="str">
        <f>IF(ISNUMBER(A107),CHOOSE(WEEKDAY(A107),"So","Mo","Di","Mi","Do","Fr","Sa"),"")</f>
        <v/>
      </c>
      <c r="C107" s="6"/>
      <c r="D107" s="7"/>
      <c r="E107" s="7"/>
      <c r="F107" s="8"/>
      <c r="G107" s="9" t="str">
        <f>IF(AND(ISNUMBER(D107),ISNUMBER(E107)),ROUND((E107-D107+IF(E107&lt;D107,1,0))*24-IF(ISNUMBER(F107),F107,0)/60,2),"")</f>
        <v/>
      </c>
      <c r="H107" s="10"/>
      <c r="I107" s="6"/>
    </row>
    <row r="108" spans="1:9" x14ac:dyDescent="0.25">
      <c r="A108" s="4"/>
      <c r="B108" s="5" t="str">
        <f>IF(ISNUMBER(A108),CHOOSE(WEEKDAY(A108),"So","Mo","Di","Mi","Do","Fr","Sa"),"")</f>
        <v/>
      </c>
      <c r="C108" s="6"/>
      <c r="D108" s="7"/>
      <c r="E108" s="7"/>
      <c r="F108" s="8"/>
      <c r="G108" s="9" t="str">
        <f>IF(AND(ISNUMBER(D108),ISNUMBER(E108)),ROUND((E108-D108+IF(E108&lt;D108,1,0))*24-IF(ISNUMBER(F108),F108,0)/60,2),"")</f>
        <v/>
      </c>
      <c r="H108" s="10"/>
      <c r="I108" s="6"/>
    </row>
    <row r="109" spans="1:9" x14ac:dyDescent="0.25">
      <c r="A109" s="4"/>
      <c r="B109" s="5" t="str">
        <f>IF(ISNUMBER(A109),CHOOSE(WEEKDAY(A109),"So","Mo","Di","Mi","Do","Fr","Sa"),"")</f>
        <v/>
      </c>
      <c r="C109" s="6"/>
      <c r="D109" s="7"/>
      <c r="E109" s="7"/>
      <c r="F109" s="8"/>
      <c r="G109" s="9" t="str">
        <f>IF(AND(ISNUMBER(D109),ISNUMBER(E109)),ROUND((E109-D109+IF(E109&lt;D109,1,0))*24-IF(ISNUMBER(F109),F109,0)/60,2),"")</f>
        <v/>
      </c>
      <c r="H109" s="10"/>
      <c r="I109" s="6"/>
    </row>
    <row r="110" spans="1:9" x14ac:dyDescent="0.25">
      <c r="A110" s="4"/>
      <c r="B110" s="5" t="str">
        <f>IF(ISNUMBER(A110),CHOOSE(WEEKDAY(A110),"So","Mo","Di","Mi","Do","Fr","Sa"),"")</f>
        <v/>
      </c>
      <c r="C110" s="6"/>
      <c r="D110" s="7"/>
      <c r="E110" s="7"/>
      <c r="F110" s="8"/>
      <c r="G110" s="9" t="str">
        <f>IF(AND(ISNUMBER(D110),ISNUMBER(E110)),ROUND((E110-D110+IF(E110&lt;D110,1,0))*24-IF(ISNUMBER(F110),F110,0)/60,2),"")</f>
        <v/>
      </c>
      <c r="H110" s="10"/>
      <c r="I110" s="6"/>
    </row>
    <row r="111" spans="1:9" x14ac:dyDescent="0.25">
      <c r="A111" s="4"/>
      <c r="B111" s="5" t="str">
        <f>IF(ISNUMBER(A111),CHOOSE(WEEKDAY(A111),"So","Mo","Di","Mi","Do","Fr","Sa"),"")</f>
        <v/>
      </c>
      <c r="C111" s="6"/>
      <c r="D111" s="7"/>
      <c r="E111" s="7"/>
      <c r="F111" s="8"/>
      <c r="G111" s="9" t="str">
        <f>IF(AND(ISNUMBER(D111),ISNUMBER(E111)),ROUND((E111-D111+IF(E111&lt;D111,1,0))*24-IF(ISNUMBER(F111),F111,0)/60,2),"")</f>
        <v/>
      </c>
      <c r="H111" s="10"/>
      <c r="I111" s="6"/>
    </row>
    <row r="112" spans="1:9" x14ac:dyDescent="0.25">
      <c r="A112" s="4"/>
      <c r="B112" s="5" t="str">
        <f>IF(ISNUMBER(A112),CHOOSE(WEEKDAY(A112),"So","Mo","Di","Mi","Do","Fr","Sa"),"")</f>
        <v/>
      </c>
      <c r="C112" s="6"/>
      <c r="D112" s="7"/>
      <c r="E112" s="7"/>
      <c r="F112" s="8"/>
      <c r="G112" s="9" t="str">
        <f>IF(AND(ISNUMBER(D112),ISNUMBER(E112)),ROUND((E112-D112+IF(E112&lt;D112,1,0))*24-IF(ISNUMBER(F112),F112,0)/60,2),"")</f>
        <v/>
      </c>
      <c r="H112" s="10"/>
      <c r="I112" s="6"/>
    </row>
    <row r="113" spans="1:9" x14ac:dyDescent="0.25">
      <c r="A113" s="4"/>
      <c r="B113" s="5" t="str">
        <f>IF(ISNUMBER(A113),CHOOSE(WEEKDAY(A113),"So","Mo","Di","Mi","Do","Fr","Sa"),"")</f>
        <v/>
      </c>
      <c r="C113" s="6"/>
      <c r="D113" s="7"/>
      <c r="E113" s="7"/>
      <c r="F113" s="8"/>
      <c r="G113" s="9" t="str">
        <f>IF(AND(ISNUMBER(D113),ISNUMBER(E113)),ROUND((E113-D113+IF(E113&lt;D113,1,0))*24-IF(ISNUMBER(F113),F113,0)/60,2),"")</f>
        <v/>
      </c>
      <c r="H113" s="10"/>
      <c r="I113" s="6"/>
    </row>
    <row r="114" spans="1:9" x14ac:dyDescent="0.25">
      <c r="A114" s="4"/>
      <c r="B114" s="5" t="str">
        <f>IF(ISNUMBER(A114),CHOOSE(WEEKDAY(A114),"So","Mo","Di","Mi","Do","Fr","Sa"),"")</f>
        <v/>
      </c>
      <c r="C114" s="6"/>
      <c r="D114" s="7"/>
      <c r="E114" s="7"/>
      <c r="F114" s="8"/>
      <c r="G114" s="9" t="str">
        <f>IF(AND(ISNUMBER(D114),ISNUMBER(E114)),ROUND((E114-D114+IF(E114&lt;D114,1,0))*24-IF(ISNUMBER(F114),F114,0)/60,2),"")</f>
        <v/>
      </c>
      <c r="H114" s="10"/>
      <c r="I114" s="6"/>
    </row>
    <row r="115" spans="1:9" x14ac:dyDescent="0.25">
      <c r="A115" s="4"/>
      <c r="B115" s="5" t="str">
        <f>IF(ISNUMBER(A115),CHOOSE(WEEKDAY(A115),"So","Mo","Di","Mi","Do","Fr","Sa"),"")</f>
        <v/>
      </c>
      <c r="C115" s="6"/>
      <c r="D115" s="7"/>
      <c r="E115" s="7"/>
      <c r="F115" s="8"/>
      <c r="G115" s="9" t="str">
        <f>IF(AND(ISNUMBER(D115),ISNUMBER(E115)),ROUND((E115-D115+IF(E115&lt;D115,1,0))*24-IF(ISNUMBER(F115),F115,0)/60,2),"")</f>
        <v/>
      </c>
      <c r="H115" s="10"/>
      <c r="I115" s="6"/>
    </row>
    <row r="116" spans="1:9" x14ac:dyDescent="0.25">
      <c r="A116" s="4"/>
      <c r="B116" s="5" t="str">
        <f>IF(ISNUMBER(A116),CHOOSE(WEEKDAY(A116),"So","Mo","Di","Mi","Do","Fr","Sa"),"")</f>
        <v/>
      </c>
      <c r="C116" s="6"/>
      <c r="D116" s="7"/>
      <c r="E116" s="7"/>
      <c r="F116" s="8"/>
      <c r="G116" s="9" t="str">
        <f>IF(AND(ISNUMBER(D116),ISNUMBER(E116)),ROUND((E116-D116+IF(E116&lt;D116,1,0))*24-IF(ISNUMBER(F116),F116,0)/60,2),"")</f>
        <v/>
      </c>
      <c r="H116" s="10"/>
      <c r="I116" s="6"/>
    </row>
    <row r="117" spans="1:9" x14ac:dyDescent="0.25">
      <c r="A117" s="4"/>
      <c r="B117" s="5" t="str">
        <f>IF(ISNUMBER(A117),CHOOSE(WEEKDAY(A117),"So","Mo","Di","Mi","Do","Fr","Sa"),"")</f>
        <v/>
      </c>
      <c r="C117" s="6"/>
      <c r="D117" s="7"/>
      <c r="E117" s="7"/>
      <c r="F117" s="8"/>
      <c r="G117" s="9" t="str">
        <f>IF(AND(ISNUMBER(D117),ISNUMBER(E117)),ROUND((E117-D117+IF(E117&lt;D117,1,0))*24-IF(ISNUMBER(F117),F117,0)/60,2),"")</f>
        <v/>
      </c>
      <c r="H117" s="10"/>
      <c r="I117" s="6"/>
    </row>
    <row r="118" spans="1:9" x14ac:dyDescent="0.25">
      <c r="A118" s="4"/>
      <c r="B118" s="5" t="str">
        <f>IF(ISNUMBER(A118),CHOOSE(WEEKDAY(A118),"So","Mo","Di","Mi","Do","Fr","Sa"),"")</f>
        <v/>
      </c>
      <c r="C118" s="6"/>
      <c r="D118" s="7"/>
      <c r="E118" s="7"/>
      <c r="F118" s="8"/>
      <c r="G118" s="9" t="str">
        <f>IF(AND(ISNUMBER(D118),ISNUMBER(E118)),ROUND((E118-D118+IF(E118&lt;D118,1,0))*24-IF(ISNUMBER(F118),F118,0)/60,2),"")</f>
        <v/>
      </c>
      <c r="H118" s="10"/>
      <c r="I118" s="6"/>
    </row>
    <row r="119" spans="1:9" x14ac:dyDescent="0.25">
      <c r="A119" s="4"/>
      <c r="B119" s="5" t="str">
        <f>IF(ISNUMBER(A119),CHOOSE(WEEKDAY(A119),"So","Mo","Di","Mi","Do","Fr","Sa"),"")</f>
        <v/>
      </c>
      <c r="C119" s="6"/>
      <c r="D119" s="7"/>
      <c r="E119" s="7"/>
      <c r="F119" s="8"/>
      <c r="G119" s="9" t="str">
        <f>IF(AND(ISNUMBER(D119),ISNUMBER(E119)),ROUND((E119-D119+IF(E119&lt;D119,1,0))*24-IF(ISNUMBER(F119),F119,0)/60,2),"")</f>
        <v/>
      </c>
      <c r="H119" s="10"/>
      <c r="I119" s="6"/>
    </row>
    <row r="120" spans="1:9" x14ac:dyDescent="0.25">
      <c r="A120" s="4"/>
      <c r="B120" s="5" t="str">
        <f>IF(ISNUMBER(A120),CHOOSE(WEEKDAY(A120),"So","Mo","Di","Mi","Do","Fr","Sa"),"")</f>
        <v/>
      </c>
      <c r="C120" s="6"/>
      <c r="D120" s="7"/>
      <c r="E120" s="7"/>
      <c r="F120" s="8"/>
      <c r="G120" s="9" t="str">
        <f>IF(AND(ISNUMBER(D120),ISNUMBER(E120)),ROUND((E120-D120+IF(E120&lt;D120,1,0))*24-IF(ISNUMBER(F120),F120,0)/60,2),"")</f>
        <v/>
      </c>
      <c r="H120" s="10"/>
      <c r="I120" s="6"/>
    </row>
    <row r="121" spans="1:9" x14ac:dyDescent="0.25">
      <c r="A121" s="4"/>
      <c r="B121" s="5" t="str">
        <f>IF(ISNUMBER(A121),CHOOSE(WEEKDAY(A121),"So","Mo","Di","Mi","Do","Fr","Sa"),"")</f>
        <v/>
      </c>
      <c r="C121" s="6"/>
      <c r="D121" s="7"/>
      <c r="E121" s="7"/>
      <c r="F121" s="8"/>
      <c r="G121" s="9" t="str">
        <f>IF(AND(ISNUMBER(D121),ISNUMBER(E121)),ROUND((E121-D121+IF(E121&lt;D121,1,0))*24-IF(ISNUMBER(F121),F121,0)/60,2),"")</f>
        <v/>
      </c>
      <c r="H121" s="10"/>
      <c r="I121" s="6"/>
    </row>
    <row r="122" spans="1:9" x14ac:dyDescent="0.25">
      <c r="A122" s="4"/>
      <c r="B122" s="5" t="str">
        <f>IF(ISNUMBER(A122),CHOOSE(WEEKDAY(A122),"So","Mo","Di","Mi","Do","Fr","Sa"),"")</f>
        <v/>
      </c>
      <c r="C122" s="6"/>
      <c r="D122" s="7"/>
      <c r="E122" s="7"/>
      <c r="F122" s="8"/>
      <c r="G122" s="9" t="str">
        <f>IF(AND(ISNUMBER(D122),ISNUMBER(E122)),ROUND((E122-D122+IF(E122&lt;D122,1,0))*24-IF(ISNUMBER(F122),F122,0)/60,2),"")</f>
        <v/>
      </c>
      <c r="H122" s="10"/>
      <c r="I122" s="6"/>
    </row>
    <row r="123" spans="1:9" x14ac:dyDescent="0.25">
      <c r="A123" s="4"/>
      <c r="B123" s="5" t="str">
        <f>IF(ISNUMBER(A123),CHOOSE(WEEKDAY(A123),"So","Mo","Di","Mi","Do","Fr","Sa"),"")</f>
        <v/>
      </c>
      <c r="C123" s="6"/>
      <c r="D123" s="7"/>
      <c r="E123" s="7"/>
      <c r="F123" s="8"/>
      <c r="G123" s="9" t="str">
        <f>IF(AND(ISNUMBER(D123),ISNUMBER(E123)),ROUND((E123-D123+IF(E123&lt;D123,1,0))*24-IF(ISNUMBER(F123),F123,0)/60,2),"")</f>
        <v/>
      </c>
      <c r="H123" s="10"/>
      <c r="I123" s="6"/>
    </row>
    <row r="124" spans="1:9" x14ac:dyDescent="0.25">
      <c r="A124" s="4"/>
      <c r="B124" s="5" t="str">
        <f>IF(ISNUMBER(A124),CHOOSE(WEEKDAY(A124),"So","Mo","Di","Mi","Do","Fr","Sa"),"")</f>
        <v/>
      </c>
      <c r="C124" s="6"/>
      <c r="D124" s="7"/>
      <c r="E124" s="7"/>
      <c r="F124" s="8"/>
      <c r="G124" s="9" t="str">
        <f>IF(AND(ISNUMBER(D124),ISNUMBER(E124)),ROUND((E124-D124+IF(E124&lt;D124,1,0))*24-IF(ISNUMBER(F124),F124,0)/60,2),"")</f>
        <v/>
      </c>
      <c r="H124" s="10"/>
      <c r="I124" s="6"/>
    </row>
    <row r="125" spans="1:9" x14ac:dyDescent="0.25">
      <c r="A125" s="4"/>
      <c r="B125" s="5" t="str">
        <f>IF(ISNUMBER(A125),CHOOSE(WEEKDAY(A125),"So","Mo","Di","Mi","Do","Fr","Sa"),"")</f>
        <v/>
      </c>
      <c r="C125" s="6"/>
      <c r="D125" s="7"/>
      <c r="E125" s="7"/>
      <c r="F125" s="8"/>
      <c r="G125" s="9" t="str">
        <f>IF(AND(ISNUMBER(D125),ISNUMBER(E125)),ROUND((E125-D125+IF(E125&lt;D125,1,0))*24-IF(ISNUMBER(F125),F125,0)/60,2),"")</f>
        <v/>
      </c>
      <c r="H125" s="10"/>
      <c r="I125" s="6"/>
    </row>
    <row r="126" spans="1:9" x14ac:dyDescent="0.25">
      <c r="A126" s="4"/>
      <c r="B126" s="5" t="str">
        <f>IF(ISNUMBER(A126),CHOOSE(WEEKDAY(A126),"So","Mo","Di","Mi","Do","Fr","Sa"),"")</f>
        <v/>
      </c>
      <c r="C126" s="6"/>
      <c r="D126" s="7"/>
      <c r="E126" s="7"/>
      <c r="F126" s="8"/>
      <c r="G126" s="9" t="str">
        <f>IF(AND(ISNUMBER(D126),ISNUMBER(E126)),ROUND((E126-D126+IF(E126&lt;D126,1,0))*24-IF(ISNUMBER(F126),F126,0)/60,2),"")</f>
        <v/>
      </c>
      <c r="H126" s="10"/>
      <c r="I126" s="6"/>
    </row>
    <row r="127" spans="1:9" x14ac:dyDescent="0.25">
      <c r="A127" s="4"/>
      <c r="B127" s="5" t="str">
        <f>IF(ISNUMBER(A127),CHOOSE(WEEKDAY(A127),"So","Mo","Di","Mi","Do","Fr","Sa"),"")</f>
        <v/>
      </c>
      <c r="C127" s="6"/>
      <c r="D127" s="7"/>
      <c r="E127" s="7"/>
      <c r="F127" s="8"/>
      <c r="G127" s="9" t="str">
        <f>IF(AND(ISNUMBER(D127),ISNUMBER(E127)),ROUND((E127-D127+IF(E127&lt;D127,1,0))*24-IF(ISNUMBER(F127),F127,0)/60,2),"")</f>
        <v/>
      </c>
      <c r="H127" s="10"/>
      <c r="I127" s="6"/>
    </row>
    <row r="128" spans="1:9" x14ac:dyDescent="0.25">
      <c r="A128" s="4"/>
      <c r="B128" s="5" t="str">
        <f>IF(ISNUMBER(A128),CHOOSE(WEEKDAY(A128),"So","Mo","Di","Mi","Do","Fr","Sa"),"")</f>
        <v/>
      </c>
      <c r="C128" s="6"/>
      <c r="D128" s="7"/>
      <c r="E128" s="7"/>
      <c r="F128" s="8"/>
      <c r="G128" s="9" t="str">
        <f>IF(AND(ISNUMBER(D128),ISNUMBER(E128)),ROUND((E128-D128+IF(E128&lt;D128,1,0))*24-IF(ISNUMBER(F128),F128,0)/60,2),"")</f>
        <v/>
      </c>
      <c r="H128" s="10"/>
      <c r="I128" s="6"/>
    </row>
    <row r="129" spans="1:9" x14ac:dyDescent="0.25">
      <c r="A129" s="4"/>
      <c r="B129" s="5" t="str">
        <f>IF(ISNUMBER(A129),CHOOSE(WEEKDAY(A129),"So","Mo","Di","Mi","Do","Fr","Sa"),"")</f>
        <v/>
      </c>
      <c r="C129" s="6"/>
      <c r="D129" s="7"/>
      <c r="E129" s="7"/>
      <c r="F129" s="8"/>
      <c r="G129" s="9" t="str">
        <f>IF(AND(ISNUMBER(D129),ISNUMBER(E129)),ROUND((E129-D129+IF(E129&lt;D129,1,0))*24-IF(ISNUMBER(F129),F129,0)/60,2),"")</f>
        <v/>
      </c>
      <c r="H129" s="10"/>
      <c r="I129" s="6"/>
    </row>
    <row r="130" spans="1:9" x14ac:dyDescent="0.25">
      <c r="A130" s="4"/>
      <c r="B130" s="5" t="str">
        <f>IF(ISNUMBER(A130),CHOOSE(WEEKDAY(A130),"So","Mo","Di","Mi","Do","Fr","Sa"),"")</f>
        <v/>
      </c>
      <c r="C130" s="6"/>
      <c r="D130" s="7"/>
      <c r="E130" s="7"/>
      <c r="F130" s="8"/>
      <c r="G130" s="9" t="str">
        <f>IF(AND(ISNUMBER(D130),ISNUMBER(E130)),ROUND((E130-D130+IF(E130&lt;D130,1,0))*24-IF(ISNUMBER(F130),F130,0)/60,2),"")</f>
        <v/>
      </c>
      <c r="H130" s="10"/>
      <c r="I130" s="6"/>
    </row>
    <row r="131" spans="1:9" x14ac:dyDescent="0.25">
      <c r="A131" s="4"/>
      <c r="B131" s="5" t="str">
        <f>IF(ISNUMBER(A131),CHOOSE(WEEKDAY(A131),"So","Mo","Di","Mi","Do","Fr","Sa"),"")</f>
        <v/>
      </c>
      <c r="C131" s="6"/>
      <c r="D131" s="7"/>
      <c r="E131" s="7"/>
      <c r="F131" s="8"/>
      <c r="G131" s="9" t="str">
        <f>IF(AND(ISNUMBER(D131),ISNUMBER(E131)),ROUND((E131-D131+IF(E131&lt;D131,1,0))*24-IF(ISNUMBER(F131),F131,0)/60,2),"")</f>
        <v/>
      </c>
      <c r="H131" s="10"/>
      <c r="I131" s="6"/>
    </row>
    <row r="132" spans="1:9" x14ac:dyDescent="0.25">
      <c r="A132" s="4"/>
      <c r="B132" s="5" t="str">
        <f>IF(ISNUMBER(A132),CHOOSE(WEEKDAY(A132),"So","Mo","Di","Mi","Do","Fr","Sa"),"")</f>
        <v/>
      </c>
      <c r="C132" s="6"/>
      <c r="D132" s="7"/>
      <c r="E132" s="7"/>
      <c r="F132" s="8"/>
      <c r="G132" s="9" t="str">
        <f>IF(AND(ISNUMBER(D132),ISNUMBER(E132)),ROUND((E132-D132+IF(E132&lt;D132,1,0))*24-IF(ISNUMBER(F132),F132,0)/60,2),"")</f>
        <v/>
      </c>
      <c r="H132" s="10"/>
      <c r="I132" s="6"/>
    </row>
    <row r="133" spans="1:9" x14ac:dyDescent="0.25">
      <c r="A133" s="4"/>
      <c r="B133" s="5" t="str">
        <f>IF(ISNUMBER(A133),CHOOSE(WEEKDAY(A133),"So","Mo","Di","Mi","Do","Fr","Sa"),"")</f>
        <v/>
      </c>
      <c r="C133" s="6"/>
      <c r="D133" s="7"/>
      <c r="E133" s="7"/>
      <c r="F133" s="8"/>
      <c r="G133" s="9" t="str">
        <f>IF(AND(ISNUMBER(D133),ISNUMBER(E133)),ROUND((E133-D133+IF(E133&lt;D133,1,0))*24-IF(ISNUMBER(F133),F133,0)/60,2),"")</f>
        <v/>
      </c>
      <c r="H133" s="10"/>
      <c r="I133" s="6"/>
    </row>
    <row r="134" spans="1:9" x14ac:dyDescent="0.25">
      <c r="A134" s="4"/>
      <c r="B134" s="5" t="str">
        <f>IF(ISNUMBER(A134),CHOOSE(WEEKDAY(A134),"So","Mo","Di","Mi","Do","Fr","Sa"),"")</f>
        <v/>
      </c>
      <c r="C134" s="6"/>
      <c r="D134" s="7"/>
      <c r="E134" s="7"/>
      <c r="F134" s="8"/>
      <c r="G134" s="9" t="str">
        <f>IF(AND(ISNUMBER(D134),ISNUMBER(E134)),ROUND((E134-D134+IF(E134&lt;D134,1,0))*24-IF(ISNUMBER(F134),F134,0)/60,2),"")</f>
        <v/>
      </c>
      <c r="H134" s="10"/>
      <c r="I134" s="6"/>
    </row>
    <row r="135" spans="1:9" x14ac:dyDescent="0.25">
      <c r="A135" s="4"/>
      <c r="B135" s="5" t="str">
        <f>IF(ISNUMBER(A135),CHOOSE(WEEKDAY(A135),"So","Mo","Di","Mi","Do","Fr","Sa"),"")</f>
        <v/>
      </c>
      <c r="C135" s="6"/>
      <c r="D135" s="7"/>
      <c r="E135" s="7"/>
      <c r="F135" s="8"/>
      <c r="G135" s="9" t="str">
        <f>IF(AND(ISNUMBER(D135),ISNUMBER(E135)),ROUND((E135-D135+IF(E135&lt;D135,1,0))*24-IF(ISNUMBER(F135),F135,0)/60,2),"")</f>
        <v/>
      </c>
      <c r="H135" s="10"/>
      <c r="I135" s="6"/>
    </row>
    <row r="136" spans="1:9" x14ac:dyDescent="0.25">
      <c r="A136" s="4"/>
      <c r="B136" s="5" t="str">
        <f>IF(ISNUMBER(A136),CHOOSE(WEEKDAY(A136),"So","Mo","Di","Mi","Do","Fr","Sa"),"")</f>
        <v/>
      </c>
      <c r="C136" s="6"/>
      <c r="D136" s="7"/>
      <c r="E136" s="7"/>
      <c r="F136" s="8"/>
      <c r="G136" s="9" t="str">
        <f>IF(AND(ISNUMBER(D136),ISNUMBER(E136)),ROUND((E136-D136+IF(E136&lt;D136,1,0))*24-IF(ISNUMBER(F136),F136,0)/60,2),"")</f>
        <v/>
      </c>
      <c r="H136" s="10"/>
      <c r="I136" s="6"/>
    </row>
    <row r="137" spans="1:9" x14ac:dyDescent="0.25">
      <c r="A137" s="4"/>
      <c r="B137" s="5" t="str">
        <f>IF(ISNUMBER(A137),CHOOSE(WEEKDAY(A137),"So","Mo","Di","Mi","Do","Fr","Sa"),"")</f>
        <v/>
      </c>
      <c r="C137" s="6"/>
      <c r="D137" s="7"/>
      <c r="E137" s="7"/>
      <c r="F137" s="8"/>
      <c r="G137" s="9" t="str">
        <f>IF(AND(ISNUMBER(D137),ISNUMBER(E137)),ROUND((E137-D137+IF(E137&lt;D137,1,0))*24-IF(ISNUMBER(F137),F137,0)/60,2),"")</f>
        <v/>
      </c>
      <c r="H137" s="10"/>
      <c r="I137" s="6"/>
    </row>
    <row r="138" spans="1:9" x14ac:dyDescent="0.25">
      <c r="A138" s="4"/>
      <c r="B138" s="5" t="str">
        <f>IF(ISNUMBER(A138),CHOOSE(WEEKDAY(A138),"So","Mo","Di","Mi","Do","Fr","Sa"),"")</f>
        <v/>
      </c>
      <c r="C138" s="6"/>
      <c r="D138" s="7"/>
      <c r="E138" s="7"/>
      <c r="F138" s="8"/>
      <c r="G138" s="9" t="str">
        <f>IF(AND(ISNUMBER(D138),ISNUMBER(E138)),ROUND((E138-D138+IF(E138&lt;D138,1,0))*24-IF(ISNUMBER(F138),F138,0)/60,2),"")</f>
        <v/>
      </c>
      <c r="H138" s="10"/>
      <c r="I138" s="6"/>
    </row>
    <row r="139" spans="1:9" x14ac:dyDescent="0.25">
      <c r="A139" s="4"/>
      <c r="B139" s="5" t="str">
        <f>IF(ISNUMBER(A139),CHOOSE(WEEKDAY(A139),"So","Mo","Di","Mi","Do","Fr","Sa"),"")</f>
        <v/>
      </c>
      <c r="C139" s="6"/>
      <c r="D139" s="7"/>
      <c r="E139" s="7"/>
      <c r="F139" s="8"/>
      <c r="G139" s="9" t="str">
        <f>IF(AND(ISNUMBER(D139),ISNUMBER(E139)),ROUND((E139-D139+IF(E139&lt;D139,1,0))*24-IF(ISNUMBER(F139),F139,0)/60,2),"")</f>
        <v/>
      </c>
      <c r="H139" s="10"/>
      <c r="I139" s="6"/>
    </row>
    <row r="140" spans="1:9" x14ac:dyDescent="0.25">
      <c r="A140" s="4"/>
      <c r="B140" s="5" t="str">
        <f>IF(ISNUMBER(A140),CHOOSE(WEEKDAY(A140),"So","Mo","Di","Mi","Do","Fr","Sa"),"")</f>
        <v/>
      </c>
      <c r="C140" s="6"/>
      <c r="D140" s="7"/>
      <c r="E140" s="7"/>
      <c r="F140" s="8"/>
      <c r="G140" s="9" t="str">
        <f>IF(AND(ISNUMBER(D140),ISNUMBER(E140)),ROUND((E140-D140+IF(E140&lt;D140,1,0))*24-IF(ISNUMBER(F140),F140,0)/60,2),"")</f>
        <v/>
      </c>
      <c r="H140" s="10"/>
      <c r="I140" s="6"/>
    </row>
    <row r="141" spans="1:9" x14ac:dyDescent="0.25">
      <c r="A141" s="4"/>
      <c r="B141" s="5" t="str">
        <f>IF(ISNUMBER(A141),CHOOSE(WEEKDAY(A141),"So","Mo","Di","Mi","Do","Fr","Sa"),"")</f>
        <v/>
      </c>
      <c r="C141" s="6"/>
      <c r="D141" s="7"/>
      <c r="E141" s="7"/>
      <c r="F141" s="8"/>
      <c r="G141" s="9" t="str">
        <f>IF(AND(ISNUMBER(D141),ISNUMBER(E141)),ROUND((E141-D141+IF(E141&lt;D141,1,0))*24-IF(ISNUMBER(F141),F141,0)/60,2),"")</f>
        <v/>
      </c>
      <c r="H141" s="10"/>
      <c r="I141" s="6"/>
    </row>
    <row r="142" spans="1:9" x14ac:dyDescent="0.25">
      <c r="A142" s="4"/>
      <c r="B142" s="5" t="str">
        <f>IF(ISNUMBER(A142),CHOOSE(WEEKDAY(A142),"So","Mo","Di","Mi","Do","Fr","Sa"),"")</f>
        <v/>
      </c>
      <c r="C142" s="6"/>
      <c r="D142" s="7"/>
      <c r="E142" s="7"/>
      <c r="F142" s="8"/>
      <c r="G142" s="9" t="str">
        <f>IF(AND(ISNUMBER(D142),ISNUMBER(E142)),ROUND((E142-D142+IF(E142&lt;D142,1,0))*24-IF(ISNUMBER(F142),F142,0)/60,2),"")</f>
        <v/>
      </c>
      <c r="H142" s="10"/>
      <c r="I142" s="6"/>
    </row>
    <row r="143" spans="1:9" x14ac:dyDescent="0.25">
      <c r="A143" s="4"/>
      <c r="B143" s="5" t="str">
        <f>IF(ISNUMBER(A143),CHOOSE(WEEKDAY(A143),"So","Mo","Di","Mi","Do","Fr","Sa"),"")</f>
        <v/>
      </c>
      <c r="C143" s="6"/>
      <c r="D143" s="7"/>
      <c r="E143" s="7"/>
      <c r="F143" s="8"/>
      <c r="G143" s="9" t="str">
        <f>IF(AND(ISNUMBER(D143),ISNUMBER(E143)),ROUND((E143-D143+IF(E143&lt;D143,1,0))*24-IF(ISNUMBER(F143),F143,0)/60,2),"")</f>
        <v/>
      </c>
      <c r="H143" s="10"/>
      <c r="I143" s="6"/>
    </row>
    <row r="144" spans="1:9" x14ac:dyDescent="0.25">
      <c r="A144" s="4"/>
      <c r="B144" s="5" t="str">
        <f>IF(ISNUMBER(A144),CHOOSE(WEEKDAY(A144),"So","Mo","Di","Mi","Do","Fr","Sa"),"")</f>
        <v/>
      </c>
      <c r="C144" s="6"/>
      <c r="D144" s="7"/>
      <c r="E144" s="7"/>
      <c r="F144" s="8"/>
      <c r="G144" s="9" t="str">
        <f>IF(AND(ISNUMBER(D144),ISNUMBER(E144)),ROUND((E144-D144+IF(E144&lt;D144,1,0))*24-IF(ISNUMBER(F144),F144,0)/60,2),"")</f>
        <v/>
      </c>
      <c r="H144" s="10"/>
      <c r="I144" s="6"/>
    </row>
    <row r="145" spans="1:9" x14ac:dyDescent="0.25">
      <c r="A145" s="4"/>
      <c r="B145" s="5" t="str">
        <f>IF(ISNUMBER(A145),CHOOSE(WEEKDAY(A145),"So","Mo","Di","Mi","Do","Fr","Sa"),"")</f>
        <v/>
      </c>
      <c r="C145" s="6"/>
      <c r="D145" s="7"/>
      <c r="E145" s="7"/>
      <c r="F145" s="8"/>
      <c r="G145" s="9" t="str">
        <f>IF(AND(ISNUMBER(D145),ISNUMBER(E145)),ROUND((E145-D145+IF(E145&lt;D145,1,0))*24-IF(ISNUMBER(F145),F145,0)/60,2),"")</f>
        <v/>
      </c>
      <c r="H145" s="10"/>
      <c r="I145" s="6"/>
    </row>
    <row r="146" spans="1:9" x14ac:dyDescent="0.25">
      <c r="A146" s="4"/>
      <c r="B146" s="5" t="str">
        <f>IF(ISNUMBER(A146),CHOOSE(WEEKDAY(A146),"So","Mo","Di","Mi","Do","Fr","Sa"),"")</f>
        <v/>
      </c>
      <c r="C146" s="6"/>
      <c r="D146" s="7"/>
      <c r="E146" s="7"/>
      <c r="F146" s="8"/>
      <c r="G146" s="9" t="str">
        <f>IF(AND(ISNUMBER(D146),ISNUMBER(E146)),ROUND((E146-D146+IF(E146&lt;D146,1,0))*24-IF(ISNUMBER(F146),F146,0)/60,2),"")</f>
        <v/>
      </c>
      <c r="H146" s="10"/>
      <c r="I146" s="6"/>
    </row>
    <row r="147" spans="1:9" x14ac:dyDescent="0.25">
      <c r="A147" s="4"/>
      <c r="B147" s="5" t="str">
        <f>IF(ISNUMBER(A147),CHOOSE(WEEKDAY(A147),"So","Mo","Di","Mi","Do","Fr","Sa"),"")</f>
        <v/>
      </c>
      <c r="C147" s="6"/>
      <c r="D147" s="7"/>
      <c r="E147" s="7"/>
      <c r="F147" s="8"/>
      <c r="G147" s="9" t="str">
        <f>IF(AND(ISNUMBER(D147),ISNUMBER(E147)),ROUND((E147-D147+IF(E147&lt;D147,1,0))*24-IF(ISNUMBER(F147),F147,0)/60,2),"")</f>
        <v/>
      </c>
      <c r="H147" s="10"/>
      <c r="I147" s="6"/>
    </row>
    <row r="148" spans="1:9" x14ac:dyDescent="0.25">
      <c r="A148" s="4"/>
      <c r="B148" s="5" t="str">
        <f>IF(ISNUMBER(A148),CHOOSE(WEEKDAY(A148),"So","Mo","Di","Mi","Do","Fr","Sa"),"")</f>
        <v/>
      </c>
      <c r="C148" s="6"/>
      <c r="D148" s="7"/>
      <c r="E148" s="7"/>
      <c r="F148" s="8"/>
      <c r="G148" s="9" t="str">
        <f>IF(AND(ISNUMBER(D148),ISNUMBER(E148)),ROUND((E148-D148+IF(E148&lt;D148,1,0))*24-IF(ISNUMBER(F148),F148,0)/60,2),"")</f>
        <v/>
      </c>
      <c r="H148" s="10"/>
      <c r="I148" s="6"/>
    </row>
    <row r="149" spans="1:9" x14ac:dyDescent="0.25">
      <c r="A149" s="4"/>
      <c r="B149" s="5" t="str">
        <f>IF(ISNUMBER(A149),CHOOSE(WEEKDAY(A149),"So","Mo","Di","Mi","Do","Fr","Sa"),"")</f>
        <v/>
      </c>
      <c r="C149" s="6"/>
      <c r="D149" s="7"/>
      <c r="E149" s="7"/>
      <c r="F149" s="8"/>
      <c r="G149" s="9" t="str">
        <f>IF(AND(ISNUMBER(D149),ISNUMBER(E149)),ROUND((E149-D149+IF(E149&lt;D149,1,0))*24-IF(ISNUMBER(F149),F149,0)/60,2),"")</f>
        <v/>
      </c>
      <c r="H149" s="10"/>
      <c r="I149" s="6"/>
    </row>
    <row r="150" spans="1:9" x14ac:dyDescent="0.25">
      <c r="A150" s="4"/>
      <c r="B150" s="5" t="str">
        <f>IF(ISNUMBER(A150),CHOOSE(WEEKDAY(A150),"So","Mo","Di","Mi","Do","Fr","Sa"),"")</f>
        <v/>
      </c>
      <c r="C150" s="6"/>
      <c r="D150" s="7"/>
      <c r="E150" s="7"/>
      <c r="F150" s="8"/>
      <c r="G150" s="9" t="str">
        <f>IF(AND(ISNUMBER(D150),ISNUMBER(E150)),ROUND((E150-D150+IF(E150&lt;D150,1,0))*24-IF(ISNUMBER(F150),F150,0)/60,2),"")</f>
        <v/>
      </c>
      <c r="H150" s="10"/>
      <c r="I150" s="6"/>
    </row>
    <row r="151" spans="1:9" x14ac:dyDescent="0.25">
      <c r="A151" s="4"/>
      <c r="B151" s="5" t="str">
        <f>IF(ISNUMBER(A151),CHOOSE(WEEKDAY(A151),"So","Mo","Di","Mi","Do","Fr","Sa"),"")</f>
        <v/>
      </c>
      <c r="C151" s="6"/>
      <c r="D151" s="7"/>
      <c r="E151" s="7"/>
      <c r="F151" s="8"/>
      <c r="G151" s="9" t="str">
        <f>IF(AND(ISNUMBER(D151),ISNUMBER(E151)),ROUND((E151-D151+IF(E151&lt;D151,1,0))*24-IF(ISNUMBER(F151),F151,0)/60,2),"")</f>
        <v/>
      </c>
      <c r="H151" s="10"/>
      <c r="I151" s="6"/>
    </row>
    <row r="152" spans="1:9" x14ac:dyDescent="0.25">
      <c r="A152" s="4"/>
      <c r="B152" s="5" t="str">
        <f>IF(ISNUMBER(A152),CHOOSE(WEEKDAY(A152),"So","Mo","Di","Mi","Do","Fr","Sa"),"")</f>
        <v/>
      </c>
      <c r="C152" s="6"/>
      <c r="D152" s="7"/>
      <c r="E152" s="7"/>
      <c r="F152" s="8"/>
      <c r="G152" s="9" t="str">
        <f>IF(AND(ISNUMBER(D152),ISNUMBER(E152)),ROUND((E152-D152+IF(E152&lt;D152,1,0))*24-IF(ISNUMBER(F152),F152,0)/60,2),"")</f>
        <v/>
      </c>
      <c r="H152" s="10"/>
      <c r="I152" s="6"/>
    </row>
    <row r="153" spans="1:9" x14ac:dyDescent="0.25">
      <c r="A153" s="4"/>
      <c r="B153" s="5" t="str">
        <f>IF(ISNUMBER(A153),CHOOSE(WEEKDAY(A153),"So","Mo","Di","Mi","Do","Fr","Sa"),"")</f>
        <v/>
      </c>
      <c r="C153" s="6"/>
      <c r="D153" s="7"/>
      <c r="E153" s="7"/>
      <c r="F153" s="8"/>
      <c r="G153" s="9" t="str">
        <f>IF(AND(ISNUMBER(D153),ISNUMBER(E153)),ROUND((E153-D153+IF(E153&lt;D153,1,0))*24-IF(ISNUMBER(F153),F153,0)/60,2),"")</f>
        <v/>
      </c>
      <c r="H153" s="10"/>
      <c r="I153" s="6"/>
    </row>
    <row r="154" spans="1:9" x14ac:dyDescent="0.25">
      <c r="A154" s="4"/>
      <c r="B154" s="5" t="str">
        <f>IF(ISNUMBER(A154),CHOOSE(WEEKDAY(A154),"So","Mo","Di","Mi","Do","Fr","Sa"),"")</f>
        <v/>
      </c>
      <c r="C154" s="6"/>
      <c r="D154" s="7"/>
      <c r="E154" s="7"/>
      <c r="F154" s="8"/>
      <c r="G154" s="9" t="str">
        <f>IF(AND(ISNUMBER(D154),ISNUMBER(E154)),ROUND((E154-D154+IF(E154&lt;D154,1,0))*24-IF(ISNUMBER(F154),F154,0)/60,2),"")</f>
        <v/>
      </c>
      <c r="H154" s="10"/>
      <c r="I154" s="6"/>
    </row>
    <row r="155" spans="1:9" x14ac:dyDescent="0.25">
      <c r="A155" s="4"/>
      <c r="B155" s="5" t="str">
        <f>IF(ISNUMBER(A155),CHOOSE(WEEKDAY(A155),"So","Mo","Di","Mi","Do","Fr","Sa"),"")</f>
        <v/>
      </c>
      <c r="C155" s="6"/>
      <c r="D155" s="7"/>
      <c r="E155" s="7"/>
      <c r="F155" s="8"/>
      <c r="G155" s="9" t="str">
        <f>IF(AND(ISNUMBER(D155),ISNUMBER(E155)),ROUND((E155-D155+IF(E155&lt;D155,1,0))*24-IF(ISNUMBER(F155),F155,0)/60,2),"")</f>
        <v/>
      </c>
      <c r="H155" s="10"/>
      <c r="I155" s="6"/>
    </row>
    <row r="156" spans="1:9" x14ac:dyDescent="0.25">
      <c r="A156" s="4"/>
      <c r="B156" s="5" t="str">
        <f>IF(ISNUMBER(A156),CHOOSE(WEEKDAY(A156),"So","Mo","Di","Mi","Do","Fr","Sa"),"")</f>
        <v/>
      </c>
      <c r="C156" s="6"/>
      <c r="D156" s="7"/>
      <c r="E156" s="7"/>
      <c r="F156" s="8"/>
      <c r="G156" s="9" t="str">
        <f>IF(AND(ISNUMBER(D156),ISNUMBER(E156)),ROUND((E156-D156+IF(E156&lt;D156,1,0))*24-IF(ISNUMBER(F156),F156,0)/60,2),"")</f>
        <v/>
      </c>
      <c r="H156" s="10"/>
      <c r="I156" s="6"/>
    </row>
    <row r="157" spans="1:9" x14ac:dyDescent="0.25">
      <c r="A157" s="4"/>
      <c r="B157" s="5" t="str">
        <f>IF(ISNUMBER(A157),CHOOSE(WEEKDAY(A157),"So","Mo","Di","Mi","Do","Fr","Sa"),"")</f>
        <v/>
      </c>
      <c r="C157" s="6"/>
      <c r="D157" s="7"/>
      <c r="E157" s="7"/>
      <c r="F157" s="8"/>
      <c r="G157" s="9" t="str">
        <f>IF(AND(ISNUMBER(D157),ISNUMBER(E157)),ROUND((E157-D157+IF(E157&lt;D157,1,0))*24-IF(ISNUMBER(F157),F157,0)/60,2),"")</f>
        <v/>
      </c>
      <c r="H157" s="10"/>
      <c r="I157" s="6"/>
    </row>
    <row r="158" spans="1:9" x14ac:dyDescent="0.25">
      <c r="A158" s="4"/>
      <c r="B158" s="5" t="str">
        <f>IF(ISNUMBER(A158),CHOOSE(WEEKDAY(A158),"So","Mo","Di","Mi","Do","Fr","Sa"),"")</f>
        <v/>
      </c>
      <c r="C158" s="6"/>
      <c r="D158" s="7"/>
      <c r="E158" s="7"/>
      <c r="F158" s="8"/>
      <c r="G158" s="9" t="str">
        <f>IF(AND(ISNUMBER(D158),ISNUMBER(E158)),ROUND((E158-D158+IF(E158&lt;D158,1,0))*24-IF(ISNUMBER(F158),F158,0)/60,2),"")</f>
        <v/>
      </c>
      <c r="H158" s="10"/>
      <c r="I158" s="6"/>
    </row>
    <row r="159" spans="1:9" x14ac:dyDescent="0.25">
      <c r="A159" s="4"/>
      <c r="B159" s="5" t="str">
        <f>IF(ISNUMBER(A159),CHOOSE(WEEKDAY(A159),"So","Mo","Di","Mi","Do","Fr","Sa"),"")</f>
        <v/>
      </c>
      <c r="C159" s="6"/>
      <c r="D159" s="7"/>
      <c r="E159" s="7"/>
      <c r="F159" s="8"/>
      <c r="G159" s="9" t="str">
        <f>IF(AND(ISNUMBER(D159),ISNUMBER(E159)),ROUND((E159-D159+IF(E159&lt;D159,1,0))*24-IF(ISNUMBER(F159),F159,0)/60,2),"")</f>
        <v/>
      </c>
      <c r="H159" s="10"/>
      <c r="I159" s="6"/>
    </row>
    <row r="160" spans="1:9" x14ac:dyDescent="0.25">
      <c r="A160" s="4"/>
      <c r="B160" s="5" t="str">
        <f>IF(ISNUMBER(A160),CHOOSE(WEEKDAY(A160),"So","Mo","Di","Mi","Do","Fr","Sa"),"")</f>
        <v/>
      </c>
      <c r="C160" s="6"/>
      <c r="D160" s="7"/>
      <c r="E160" s="7"/>
      <c r="F160" s="8"/>
      <c r="G160" s="9" t="str">
        <f>IF(AND(ISNUMBER(D160),ISNUMBER(E160)),ROUND((E160-D160+IF(E160&lt;D160,1,0))*24-IF(ISNUMBER(F160),F160,0)/60,2),"")</f>
        <v/>
      </c>
      <c r="H160" s="10"/>
      <c r="I160" s="6"/>
    </row>
    <row r="161" spans="1:9" x14ac:dyDescent="0.25">
      <c r="A161" s="4"/>
      <c r="B161" s="5" t="str">
        <f>IF(ISNUMBER(A161),CHOOSE(WEEKDAY(A161),"So","Mo","Di","Mi","Do","Fr","Sa"),"")</f>
        <v/>
      </c>
      <c r="C161" s="6"/>
      <c r="D161" s="7"/>
      <c r="E161" s="7"/>
      <c r="F161" s="8"/>
      <c r="G161" s="9" t="str">
        <f>IF(AND(ISNUMBER(D161),ISNUMBER(E161)),ROUND((E161-D161+IF(E161&lt;D161,1,0))*24-IF(ISNUMBER(F161),F161,0)/60,2),"")</f>
        <v/>
      </c>
      <c r="H161" s="10"/>
      <c r="I161" s="6"/>
    </row>
    <row r="162" spans="1:9" x14ac:dyDescent="0.25">
      <c r="A162" s="4"/>
      <c r="B162" s="5" t="str">
        <f>IF(ISNUMBER(A162),CHOOSE(WEEKDAY(A162),"So","Mo","Di","Mi","Do","Fr","Sa"),"")</f>
        <v/>
      </c>
      <c r="C162" s="6"/>
      <c r="D162" s="7"/>
      <c r="E162" s="7"/>
      <c r="F162" s="8"/>
      <c r="G162" s="9" t="str">
        <f>IF(AND(ISNUMBER(D162),ISNUMBER(E162)),ROUND((E162-D162+IF(E162&lt;D162,1,0))*24-IF(ISNUMBER(F162),F162,0)/60,2),"")</f>
        <v/>
      </c>
      <c r="H162" s="10"/>
      <c r="I162" s="6"/>
    </row>
    <row r="163" spans="1:9" x14ac:dyDescent="0.25">
      <c r="A163" s="4"/>
      <c r="B163" s="5" t="str">
        <f>IF(ISNUMBER(A163),CHOOSE(WEEKDAY(A163),"So","Mo","Di","Mi","Do","Fr","Sa"),"")</f>
        <v/>
      </c>
      <c r="C163" s="6"/>
      <c r="D163" s="7"/>
      <c r="E163" s="7"/>
      <c r="F163" s="8"/>
      <c r="G163" s="9" t="str">
        <f>IF(AND(ISNUMBER(D163),ISNUMBER(E163)),ROUND((E163-D163+IF(E163&lt;D163,1,0))*24-IF(ISNUMBER(F163),F163,0)/60,2),"")</f>
        <v/>
      </c>
      <c r="H163" s="10"/>
      <c r="I163" s="6"/>
    </row>
    <row r="164" spans="1:9" x14ac:dyDescent="0.25">
      <c r="A164" s="4"/>
      <c r="B164" s="5" t="str">
        <f>IF(ISNUMBER(A164),CHOOSE(WEEKDAY(A164),"So","Mo","Di","Mi","Do","Fr","Sa"),"")</f>
        <v/>
      </c>
      <c r="C164" s="6"/>
      <c r="D164" s="7"/>
      <c r="E164" s="7"/>
      <c r="F164" s="8"/>
      <c r="G164" s="9" t="str">
        <f>IF(AND(ISNUMBER(D164),ISNUMBER(E164)),ROUND((E164-D164+IF(E164&lt;D164,1,0))*24-IF(ISNUMBER(F164),F164,0)/60,2),"")</f>
        <v/>
      </c>
      <c r="H164" s="10"/>
      <c r="I164" s="6"/>
    </row>
    <row r="165" spans="1:9" x14ac:dyDescent="0.25">
      <c r="A165" s="4"/>
      <c r="B165" s="5" t="str">
        <f>IF(ISNUMBER(A165),CHOOSE(WEEKDAY(A165),"So","Mo","Di","Mi","Do","Fr","Sa"),"")</f>
        <v/>
      </c>
      <c r="C165" s="6"/>
      <c r="D165" s="7"/>
      <c r="E165" s="7"/>
      <c r="F165" s="8"/>
      <c r="G165" s="9" t="str">
        <f>IF(AND(ISNUMBER(D165),ISNUMBER(E165)),ROUND((E165-D165+IF(E165&lt;D165,1,0))*24-IF(ISNUMBER(F165),F165,0)/60,2),"")</f>
        <v/>
      </c>
      <c r="H165" s="10"/>
      <c r="I165" s="6"/>
    </row>
    <row r="166" spans="1:9" x14ac:dyDescent="0.25">
      <c r="A166" s="4"/>
      <c r="B166" s="5" t="str">
        <f>IF(ISNUMBER(A166),CHOOSE(WEEKDAY(A166),"So","Mo","Di","Mi","Do","Fr","Sa"),"")</f>
        <v/>
      </c>
      <c r="C166" s="6"/>
      <c r="D166" s="7"/>
      <c r="E166" s="7"/>
      <c r="F166" s="8"/>
      <c r="G166" s="9" t="str">
        <f>IF(AND(ISNUMBER(D166),ISNUMBER(E166)),ROUND((E166-D166+IF(E166&lt;D166,1,0))*24-IF(ISNUMBER(F166),F166,0)/60,2),"")</f>
        <v/>
      </c>
      <c r="H166" s="10"/>
      <c r="I166" s="6"/>
    </row>
    <row r="167" spans="1:9" x14ac:dyDescent="0.25">
      <c r="A167" s="4"/>
      <c r="B167" s="5" t="str">
        <f>IF(ISNUMBER(A167),CHOOSE(WEEKDAY(A167),"So","Mo","Di","Mi","Do","Fr","Sa"),"")</f>
        <v/>
      </c>
      <c r="C167" s="6"/>
      <c r="D167" s="7"/>
      <c r="E167" s="7"/>
      <c r="F167" s="8"/>
      <c r="G167" s="9" t="str">
        <f>IF(AND(ISNUMBER(D167),ISNUMBER(E167)),ROUND((E167-D167+IF(E167&lt;D167,1,0))*24-IF(ISNUMBER(F167),F167,0)/60,2),"")</f>
        <v/>
      </c>
      <c r="H167" s="10"/>
      <c r="I167" s="6"/>
    </row>
    <row r="168" spans="1:9" x14ac:dyDescent="0.25">
      <c r="A168" s="4"/>
      <c r="B168" s="5" t="str">
        <f>IF(ISNUMBER(A168),CHOOSE(WEEKDAY(A168),"So","Mo","Di","Mi","Do","Fr","Sa"),"")</f>
        <v/>
      </c>
      <c r="C168" s="6"/>
      <c r="D168" s="7"/>
      <c r="E168" s="7"/>
      <c r="F168" s="8"/>
      <c r="G168" s="9" t="str">
        <f>IF(AND(ISNUMBER(D168),ISNUMBER(E168)),ROUND((E168-D168+IF(E168&lt;D168,1,0))*24-IF(ISNUMBER(F168),F168,0)/60,2),"")</f>
        <v/>
      </c>
      <c r="H168" s="10"/>
      <c r="I168" s="6"/>
    </row>
    <row r="169" spans="1:9" x14ac:dyDescent="0.25">
      <c r="A169" s="4"/>
      <c r="B169" s="5" t="str">
        <f>IF(ISNUMBER(A169),CHOOSE(WEEKDAY(A169),"So","Mo","Di","Mi","Do","Fr","Sa"),"")</f>
        <v/>
      </c>
      <c r="C169" s="6"/>
      <c r="D169" s="7"/>
      <c r="E169" s="7"/>
      <c r="F169" s="8"/>
      <c r="G169" s="9" t="str">
        <f>IF(AND(ISNUMBER(D169),ISNUMBER(E169)),ROUND((E169-D169+IF(E169&lt;D169,1,0))*24-IF(ISNUMBER(F169),F169,0)/60,2),"")</f>
        <v/>
      </c>
      <c r="H169" s="10"/>
      <c r="I169" s="6"/>
    </row>
    <row r="170" spans="1:9" x14ac:dyDescent="0.25">
      <c r="A170" s="4"/>
      <c r="B170" s="5" t="str">
        <f>IF(ISNUMBER(A170),CHOOSE(WEEKDAY(A170),"So","Mo","Di","Mi","Do","Fr","Sa"),"")</f>
        <v/>
      </c>
      <c r="C170" s="6"/>
      <c r="D170" s="7"/>
      <c r="E170" s="7"/>
      <c r="F170" s="8"/>
      <c r="G170" s="9" t="str">
        <f>IF(AND(ISNUMBER(D170),ISNUMBER(E170)),ROUND((E170-D170+IF(E170&lt;D170,1,0))*24-IF(ISNUMBER(F170),F170,0)/60,2),"")</f>
        <v/>
      </c>
      <c r="H170" s="10"/>
      <c r="I170" s="6"/>
    </row>
    <row r="171" spans="1:9" x14ac:dyDescent="0.25">
      <c r="A171" s="4"/>
      <c r="B171" s="5" t="str">
        <f>IF(ISNUMBER(A171),CHOOSE(WEEKDAY(A171),"So","Mo","Di","Mi","Do","Fr","Sa"),"")</f>
        <v/>
      </c>
      <c r="C171" s="6"/>
      <c r="D171" s="7"/>
      <c r="E171" s="7"/>
      <c r="F171" s="8"/>
      <c r="G171" s="9" t="str">
        <f>IF(AND(ISNUMBER(D171),ISNUMBER(E171)),ROUND((E171-D171+IF(E171&lt;D171,1,0))*24-IF(ISNUMBER(F171),F171,0)/60,2),"")</f>
        <v/>
      </c>
      <c r="H171" s="10"/>
      <c r="I171" s="6"/>
    </row>
    <row r="172" spans="1:9" x14ac:dyDescent="0.25">
      <c r="A172" s="4"/>
      <c r="B172" s="5" t="str">
        <f>IF(ISNUMBER(A172),CHOOSE(WEEKDAY(A172),"So","Mo","Di","Mi","Do","Fr","Sa"),"")</f>
        <v/>
      </c>
      <c r="C172" s="6"/>
      <c r="D172" s="7"/>
      <c r="E172" s="7"/>
      <c r="F172" s="8"/>
      <c r="G172" s="9" t="str">
        <f>IF(AND(ISNUMBER(D172),ISNUMBER(E172)),ROUND((E172-D172+IF(E172&lt;D172,1,0))*24-IF(ISNUMBER(F172),F172,0)/60,2),"")</f>
        <v/>
      </c>
      <c r="H172" s="10"/>
      <c r="I172" s="6"/>
    </row>
    <row r="173" spans="1:9" x14ac:dyDescent="0.25">
      <c r="A173" s="4"/>
      <c r="B173" s="5" t="str">
        <f>IF(ISNUMBER(A173),CHOOSE(WEEKDAY(A173),"So","Mo","Di","Mi","Do","Fr","Sa"),"")</f>
        <v/>
      </c>
      <c r="C173" s="6"/>
      <c r="D173" s="7"/>
      <c r="E173" s="7"/>
      <c r="F173" s="8"/>
      <c r="G173" s="9" t="str">
        <f>IF(AND(ISNUMBER(D173),ISNUMBER(E173)),ROUND((E173-D173+IF(E173&lt;D173,1,0))*24-IF(ISNUMBER(F173),F173,0)/60,2),"")</f>
        <v/>
      </c>
      <c r="H173" s="10"/>
      <c r="I173" s="6"/>
    </row>
    <row r="174" spans="1:9" x14ac:dyDescent="0.25">
      <c r="A174" s="4"/>
      <c r="B174" s="5" t="str">
        <f>IF(ISNUMBER(A174),CHOOSE(WEEKDAY(A174),"So","Mo","Di","Mi","Do","Fr","Sa"),"")</f>
        <v/>
      </c>
      <c r="C174" s="6"/>
      <c r="D174" s="7"/>
      <c r="E174" s="7"/>
      <c r="F174" s="8"/>
      <c r="G174" s="9" t="str">
        <f>IF(AND(ISNUMBER(D174),ISNUMBER(E174)),ROUND((E174-D174+IF(E174&lt;D174,1,0))*24-IF(ISNUMBER(F174),F174,0)/60,2),"")</f>
        <v/>
      </c>
      <c r="H174" s="10"/>
      <c r="I174" s="6"/>
    </row>
    <row r="175" spans="1:9" x14ac:dyDescent="0.25">
      <c r="A175" s="4"/>
      <c r="B175" s="5" t="str">
        <f>IF(ISNUMBER(A175),CHOOSE(WEEKDAY(A175),"So","Mo","Di","Mi","Do","Fr","Sa"),"")</f>
        <v/>
      </c>
      <c r="C175" s="6"/>
      <c r="D175" s="7"/>
      <c r="E175" s="7"/>
      <c r="F175" s="8"/>
      <c r="G175" s="9" t="str">
        <f>IF(AND(ISNUMBER(D175),ISNUMBER(E175)),ROUND((E175-D175+IF(E175&lt;D175,1,0))*24-IF(ISNUMBER(F175),F175,0)/60,2),"")</f>
        <v/>
      </c>
      <c r="H175" s="10"/>
      <c r="I175" s="6"/>
    </row>
    <row r="176" spans="1:9" x14ac:dyDescent="0.25">
      <c r="A176" s="4"/>
      <c r="B176" s="5" t="str">
        <f>IF(ISNUMBER(A176),CHOOSE(WEEKDAY(A176),"So","Mo","Di","Mi","Do","Fr","Sa"),"")</f>
        <v/>
      </c>
      <c r="C176" s="6"/>
      <c r="D176" s="7"/>
      <c r="E176" s="7"/>
      <c r="F176" s="8"/>
      <c r="G176" s="9" t="str">
        <f>IF(AND(ISNUMBER(D176),ISNUMBER(E176)),ROUND((E176-D176+IF(E176&lt;D176,1,0))*24-IF(ISNUMBER(F176),F176,0)/60,2),"")</f>
        <v/>
      </c>
      <c r="H176" s="10"/>
      <c r="I176" s="6"/>
    </row>
    <row r="177" spans="1:9" x14ac:dyDescent="0.25">
      <c r="A177" s="4"/>
      <c r="B177" s="5" t="str">
        <f>IF(ISNUMBER(A177),CHOOSE(WEEKDAY(A177),"So","Mo","Di","Mi","Do","Fr","Sa"),"")</f>
        <v/>
      </c>
      <c r="C177" s="6"/>
      <c r="D177" s="7"/>
      <c r="E177" s="7"/>
      <c r="F177" s="8"/>
      <c r="G177" s="9" t="str">
        <f>IF(AND(ISNUMBER(D177),ISNUMBER(E177)),ROUND((E177-D177+IF(E177&lt;D177,1,0))*24-IF(ISNUMBER(F177),F177,0)/60,2),"")</f>
        <v/>
      </c>
      <c r="H177" s="10"/>
      <c r="I177" s="6"/>
    </row>
    <row r="178" spans="1:9" x14ac:dyDescent="0.25">
      <c r="A178" s="4"/>
      <c r="B178" s="5" t="str">
        <f>IF(ISNUMBER(A178),CHOOSE(WEEKDAY(A178),"So","Mo","Di","Mi","Do","Fr","Sa"),"")</f>
        <v/>
      </c>
      <c r="C178" s="6"/>
      <c r="D178" s="7"/>
      <c r="E178" s="7"/>
      <c r="F178" s="8"/>
      <c r="G178" s="9" t="str">
        <f>IF(AND(ISNUMBER(D178),ISNUMBER(E178)),ROUND((E178-D178+IF(E178&lt;D178,1,0))*24-IF(ISNUMBER(F178),F178,0)/60,2),"")</f>
        <v/>
      </c>
      <c r="H178" s="10"/>
      <c r="I178" s="6"/>
    </row>
    <row r="179" spans="1:9" x14ac:dyDescent="0.25">
      <c r="A179" s="4"/>
      <c r="B179" s="5" t="str">
        <f>IF(ISNUMBER(A179),CHOOSE(WEEKDAY(A179),"So","Mo","Di","Mi","Do","Fr","Sa"),"")</f>
        <v/>
      </c>
      <c r="C179" s="6"/>
      <c r="D179" s="7"/>
      <c r="E179" s="7"/>
      <c r="F179" s="8"/>
      <c r="G179" s="9" t="str">
        <f>IF(AND(ISNUMBER(D179),ISNUMBER(E179)),ROUND((E179-D179+IF(E179&lt;D179,1,0))*24-IF(ISNUMBER(F179),F179,0)/60,2),"")</f>
        <v/>
      </c>
      <c r="H179" s="10"/>
      <c r="I179" s="6"/>
    </row>
    <row r="180" spans="1:9" x14ac:dyDescent="0.25">
      <c r="A180" s="4"/>
      <c r="B180" s="5" t="str">
        <f>IF(ISNUMBER(A180),CHOOSE(WEEKDAY(A180),"So","Mo","Di","Mi","Do","Fr","Sa"),"")</f>
        <v/>
      </c>
      <c r="C180" s="6"/>
      <c r="D180" s="7"/>
      <c r="E180" s="7"/>
      <c r="F180" s="8"/>
      <c r="G180" s="9" t="str">
        <f>IF(AND(ISNUMBER(D180),ISNUMBER(E180)),ROUND((E180-D180+IF(E180&lt;D180,1,0))*24-IF(ISNUMBER(F180),F180,0)/60,2),"")</f>
        <v/>
      </c>
      <c r="H180" s="10"/>
      <c r="I180" s="6"/>
    </row>
    <row r="181" spans="1:9" x14ac:dyDescent="0.25">
      <c r="A181" s="4"/>
      <c r="B181" s="5" t="str">
        <f>IF(ISNUMBER(A181),CHOOSE(WEEKDAY(A181),"So","Mo","Di","Mi","Do","Fr","Sa"),"")</f>
        <v/>
      </c>
      <c r="C181" s="6"/>
      <c r="D181" s="7"/>
      <c r="E181" s="7"/>
      <c r="F181" s="8"/>
      <c r="G181" s="9" t="str">
        <f>IF(AND(ISNUMBER(D181),ISNUMBER(E181)),ROUND((E181-D181+IF(E181&lt;D181,1,0))*24-IF(ISNUMBER(F181),F181,0)/60,2),"")</f>
        <v/>
      </c>
      <c r="H181" s="10"/>
      <c r="I181" s="6"/>
    </row>
    <row r="182" spans="1:9" x14ac:dyDescent="0.25">
      <c r="A182" s="4"/>
      <c r="B182" s="5" t="str">
        <f>IF(ISNUMBER(A182),CHOOSE(WEEKDAY(A182),"So","Mo","Di","Mi","Do","Fr","Sa"),"")</f>
        <v/>
      </c>
      <c r="C182" s="6"/>
      <c r="D182" s="7"/>
      <c r="E182" s="7"/>
      <c r="F182" s="8"/>
      <c r="G182" s="9" t="str">
        <f>IF(AND(ISNUMBER(D182),ISNUMBER(E182)),ROUND((E182-D182+IF(E182&lt;D182,1,0))*24-IF(ISNUMBER(F182),F182,0)/60,2),"")</f>
        <v/>
      </c>
      <c r="H182" s="10"/>
      <c r="I182" s="6"/>
    </row>
    <row r="183" spans="1:9" x14ac:dyDescent="0.25">
      <c r="A183" s="4"/>
      <c r="B183" s="5" t="str">
        <f>IF(ISNUMBER(A183),CHOOSE(WEEKDAY(A183),"So","Mo","Di","Mi","Do","Fr","Sa"),"")</f>
        <v/>
      </c>
      <c r="C183" s="6"/>
      <c r="D183" s="7"/>
      <c r="E183" s="7"/>
      <c r="F183" s="8"/>
      <c r="G183" s="9" t="str">
        <f>IF(AND(ISNUMBER(D183),ISNUMBER(E183)),ROUND((E183-D183+IF(E183&lt;D183,1,0))*24-IF(ISNUMBER(F183),F183,0)/60,2),"")</f>
        <v/>
      </c>
      <c r="H183" s="10"/>
      <c r="I183" s="6"/>
    </row>
    <row r="184" spans="1:9" x14ac:dyDescent="0.25">
      <c r="A184" s="4"/>
      <c r="B184" s="5" t="str">
        <f>IF(ISNUMBER(A184),CHOOSE(WEEKDAY(A184),"So","Mo","Di","Mi","Do","Fr","Sa"),"")</f>
        <v/>
      </c>
      <c r="C184" s="6"/>
      <c r="D184" s="7"/>
      <c r="E184" s="7"/>
      <c r="F184" s="8"/>
      <c r="G184" s="9" t="str">
        <f>IF(AND(ISNUMBER(D184),ISNUMBER(E184)),ROUND((E184-D184+IF(E184&lt;D184,1,0))*24-IF(ISNUMBER(F184),F184,0)/60,2),"")</f>
        <v/>
      </c>
      <c r="H184" s="10"/>
      <c r="I184" s="6"/>
    </row>
    <row r="185" spans="1:9" x14ac:dyDescent="0.25">
      <c r="A185" s="4"/>
      <c r="B185" s="5" t="str">
        <f>IF(ISNUMBER(A185),CHOOSE(WEEKDAY(A185),"So","Mo","Di","Mi","Do","Fr","Sa"),"")</f>
        <v/>
      </c>
      <c r="C185" s="6"/>
      <c r="D185" s="7"/>
      <c r="E185" s="7"/>
      <c r="F185" s="8"/>
      <c r="G185" s="9" t="str">
        <f>IF(AND(ISNUMBER(D185),ISNUMBER(E185)),ROUND((E185-D185+IF(E185&lt;D185,1,0))*24-IF(ISNUMBER(F185),F185,0)/60,2),"")</f>
        <v/>
      </c>
      <c r="H185" s="10"/>
      <c r="I185" s="6"/>
    </row>
    <row r="186" spans="1:9" x14ac:dyDescent="0.25">
      <c r="A186" s="4"/>
      <c r="B186" s="5" t="str">
        <f>IF(ISNUMBER(A186),CHOOSE(WEEKDAY(A186),"So","Mo","Di","Mi","Do","Fr","Sa"),"")</f>
        <v/>
      </c>
      <c r="C186" s="6"/>
      <c r="D186" s="7"/>
      <c r="E186" s="7"/>
      <c r="F186" s="8"/>
      <c r="G186" s="9" t="str">
        <f>IF(AND(ISNUMBER(D186),ISNUMBER(E186)),ROUND((E186-D186+IF(E186&lt;D186,1,0))*24-IF(ISNUMBER(F186),F186,0)/60,2),"")</f>
        <v/>
      </c>
      <c r="H186" s="10"/>
      <c r="I186" s="6"/>
    </row>
    <row r="187" spans="1:9" x14ac:dyDescent="0.25">
      <c r="A187" s="4"/>
      <c r="B187" s="5" t="str">
        <f>IF(ISNUMBER(A187),CHOOSE(WEEKDAY(A187),"So","Mo","Di","Mi","Do","Fr","Sa"),"")</f>
        <v/>
      </c>
      <c r="C187" s="6"/>
      <c r="D187" s="7"/>
      <c r="E187" s="7"/>
      <c r="F187" s="8"/>
      <c r="G187" s="9" t="str">
        <f>IF(AND(ISNUMBER(D187),ISNUMBER(E187)),ROUND((E187-D187+IF(E187&lt;D187,1,0))*24-IF(ISNUMBER(F187),F187,0)/60,2),"")</f>
        <v/>
      </c>
      <c r="H187" s="10"/>
      <c r="I187" s="6"/>
    </row>
    <row r="188" spans="1:9" x14ac:dyDescent="0.25">
      <c r="A188" s="4"/>
      <c r="B188" s="5" t="str">
        <f>IF(ISNUMBER(A188),CHOOSE(WEEKDAY(A188),"So","Mo","Di","Mi","Do","Fr","Sa"),"")</f>
        <v/>
      </c>
      <c r="C188" s="6"/>
      <c r="D188" s="7"/>
      <c r="E188" s="7"/>
      <c r="F188" s="8"/>
      <c r="G188" s="9" t="str">
        <f>IF(AND(ISNUMBER(D188),ISNUMBER(E188)),ROUND((E188-D188+IF(E188&lt;D188,1,0))*24-IF(ISNUMBER(F188),F188,0)/60,2),"")</f>
        <v/>
      </c>
      <c r="H188" s="10"/>
      <c r="I188" s="6"/>
    </row>
    <row r="189" spans="1:9" x14ac:dyDescent="0.25">
      <c r="A189" s="4"/>
      <c r="B189" s="5" t="str">
        <f>IF(ISNUMBER(A189),CHOOSE(WEEKDAY(A189),"So","Mo","Di","Mi","Do","Fr","Sa"),"")</f>
        <v/>
      </c>
      <c r="C189" s="6"/>
      <c r="D189" s="7"/>
      <c r="E189" s="7"/>
      <c r="F189" s="8"/>
      <c r="G189" s="9" t="str">
        <f>IF(AND(ISNUMBER(D189),ISNUMBER(E189)),ROUND((E189-D189+IF(E189&lt;D189,1,0))*24-IF(ISNUMBER(F189),F189,0)/60,2),"")</f>
        <v/>
      </c>
      <c r="H189" s="10"/>
      <c r="I189" s="6"/>
    </row>
    <row r="190" spans="1:9" x14ac:dyDescent="0.25">
      <c r="A190" s="4"/>
      <c r="B190" s="5" t="str">
        <f>IF(ISNUMBER(A190),CHOOSE(WEEKDAY(A190),"So","Mo","Di","Mi","Do","Fr","Sa"),"")</f>
        <v/>
      </c>
      <c r="C190" s="6"/>
      <c r="D190" s="7"/>
      <c r="E190" s="7"/>
      <c r="F190" s="8"/>
      <c r="G190" s="9" t="str">
        <f>IF(AND(ISNUMBER(D190),ISNUMBER(E190)),ROUND((E190-D190+IF(E190&lt;D190,1,0))*24-IF(ISNUMBER(F190),F190,0)/60,2),"")</f>
        <v/>
      </c>
      <c r="H190" s="10"/>
      <c r="I190" s="6"/>
    </row>
    <row r="191" spans="1:9" x14ac:dyDescent="0.25">
      <c r="A191" s="4"/>
      <c r="B191" s="5" t="str">
        <f>IF(ISNUMBER(A191),CHOOSE(WEEKDAY(A191),"So","Mo","Di","Mi","Do","Fr","Sa"),"")</f>
        <v/>
      </c>
      <c r="C191" s="6"/>
      <c r="D191" s="7"/>
      <c r="E191" s="7"/>
      <c r="F191" s="8"/>
      <c r="G191" s="9" t="str">
        <f>IF(AND(ISNUMBER(D191),ISNUMBER(E191)),ROUND((E191-D191+IF(E191&lt;D191,1,0))*24-IF(ISNUMBER(F191),F191,0)/60,2),"")</f>
        <v/>
      </c>
      <c r="H191" s="10"/>
      <c r="I191" s="6"/>
    </row>
    <row r="192" spans="1:9" x14ac:dyDescent="0.25">
      <c r="A192" s="4"/>
      <c r="B192" s="5" t="str">
        <f>IF(ISNUMBER(A192),CHOOSE(WEEKDAY(A192),"So","Mo","Di","Mi","Do","Fr","Sa"),"")</f>
        <v/>
      </c>
      <c r="C192" s="6"/>
      <c r="D192" s="7"/>
      <c r="E192" s="7"/>
      <c r="F192" s="8"/>
      <c r="G192" s="9" t="str">
        <f>IF(AND(ISNUMBER(D192),ISNUMBER(E192)),ROUND((E192-D192+IF(E192&lt;D192,1,0))*24-IF(ISNUMBER(F192),F192,0)/60,2),"")</f>
        <v/>
      </c>
      <c r="H192" s="10"/>
      <c r="I192" s="6"/>
    </row>
    <row r="193" spans="1:9" x14ac:dyDescent="0.25">
      <c r="A193" s="4"/>
      <c r="B193" s="5" t="str">
        <f>IF(ISNUMBER(A193),CHOOSE(WEEKDAY(A193),"So","Mo","Di","Mi","Do","Fr","Sa"),"")</f>
        <v/>
      </c>
      <c r="C193" s="6"/>
      <c r="D193" s="7"/>
      <c r="E193" s="7"/>
      <c r="F193" s="8"/>
      <c r="G193" s="9" t="str">
        <f>IF(AND(ISNUMBER(D193),ISNUMBER(E193)),ROUND((E193-D193+IF(E193&lt;D193,1,0))*24-IF(ISNUMBER(F193),F193,0)/60,2),"")</f>
        <v/>
      </c>
      <c r="H193" s="10"/>
      <c r="I193" s="6"/>
    </row>
    <row r="194" spans="1:9" x14ac:dyDescent="0.25">
      <c r="A194" s="4"/>
      <c r="B194" s="5" t="str">
        <f>IF(ISNUMBER(A194),CHOOSE(WEEKDAY(A194),"So","Mo","Di","Mi","Do","Fr","Sa"),"")</f>
        <v/>
      </c>
      <c r="C194" s="6"/>
      <c r="D194" s="7"/>
      <c r="E194" s="7"/>
      <c r="F194" s="8"/>
      <c r="G194" s="9" t="str">
        <f>IF(AND(ISNUMBER(D194),ISNUMBER(E194)),ROUND((E194-D194+IF(E194&lt;D194,1,0))*24-IF(ISNUMBER(F194),F194,0)/60,2),"")</f>
        <v/>
      </c>
      <c r="H194" s="10"/>
      <c r="I194" s="6"/>
    </row>
    <row r="195" spans="1:9" x14ac:dyDescent="0.25">
      <c r="A195" s="4"/>
      <c r="B195" s="5" t="str">
        <f>IF(ISNUMBER(A195),CHOOSE(WEEKDAY(A195),"So","Mo","Di","Mi","Do","Fr","Sa"),"")</f>
        <v/>
      </c>
      <c r="C195" s="6"/>
      <c r="D195" s="7"/>
      <c r="E195" s="7"/>
      <c r="F195" s="8"/>
      <c r="G195" s="9" t="str">
        <f>IF(AND(ISNUMBER(D195),ISNUMBER(E195)),ROUND((E195-D195+IF(E195&lt;D195,1,0))*24-IF(ISNUMBER(F195),F195,0)/60,2),"")</f>
        <v/>
      </c>
      <c r="H195" s="10"/>
      <c r="I195" s="6"/>
    </row>
    <row r="196" spans="1:9" x14ac:dyDescent="0.25">
      <c r="A196" s="4"/>
      <c r="B196" s="5" t="str">
        <f>IF(ISNUMBER(A196),CHOOSE(WEEKDAY(A196),"So","Mo","Di","Mi","Do","Fr","Sa"),"")</f>
        <v/>
      </c>
      <c r="C196" s="6"/>
      <c r="D196" s="7"/>
      <c r="E196" s="7"/>
      <c r="F196" s="8"/>
      <c r="G196" s="9" t="str">
        <f>IF(AND(ISNUMBER(D196),ISNUMBER(E196)),ROUND((E196-D196+IF(E196&lt;D196,1,0))*24-IF(ISNUMBER(F196),F196,0)/60,2),"")</f>
        <v/>
      </c>
      <c r="H196" s="10"/>
      <c r="I196" s="6"/>
    </row>
    <row r="197" spans="1:9" x14ac:dyDescent="0.25">
      <c r="A197" s="4"/>
      <c r="B197" s="5" t="str">
        <f>IF(ISNUMBER(A197),CHOOSE(WEEKDAY(A197),"So","Mo","Di","Mi","Do","Fr","Sa"),"")</f>
        <v/>
      </c>
      <c r="C197" s="6"/>
      <c r="D197" s="7"/>
      <c r="E197" s="7"/>
      <c r="F197" s="8"/>
      <c r="G197" s="9" t="str">
        <f>IF(AND(ISNUMBER(D197),ISNUMBER(E197)),ROUND((E197-D197+IF(E197&lt;D197,1,0))*24-IF(ISNUMBER(F197),F197,0)/60,2),"")</f>
        <v/>
      </c>
      <c r="H197" s="10"/>
      <c r="I197" s="6"/>
    </row>
    <row r="198" spans="1:9" x14ac:dyDescent="0.25">
      <c r="A198" s="4"/>
      <c r="B198" s="5" t="str">
        <f>IF(ISNUMBER(A198),CHOOSE(WEEKDAY(A198),"So","Mo","Di","Mi","Do","Fr","Sa"),"")</f>
        <v/>
      </c>
      <c r="C198" s="6"/>
      <c r="D198" s="7"/>
      <c r="E198" s="7"/>
      <c r="F198" s="8"/>
      <c r="G198" s="9" t="str">
        <f>IF(AND(ISNUMBER(D198),ISNUMBER(E198)),ROUND((E198-D198+IF(E198&lt;D198,1,0))*24-IF(ISNUMBER(F198),F198,0)/60,2),"")</f>
        <v/>
      </c>
      <c r="H198" s="10"/>
      <c r="I198" s="6"/>
    </row>
    <row r="199" spans="1:9" x14ac:dyDescent="0.25">
      <c r="A199" s="4"/>
      <c r="B199" s="5" t="str">
        <f>IF(ISNUMBER(A199),CHOOSE(WEEKDAY(A199),"So","Mo","Di","Mi","Do","Fr","Sa"),"")</f>
        <v/>
      </c>
      <c r="C199" s="6"/>
      <c r="D199" s="7"/>
      <c r="E199" s="7"/>
      <c r="F199" s="8"/>
      <c r="G199" s="9" t="str">
        <f>IF(AND(ISNUMBER(D199),ISNUMBER(E199)),ROUND((E199-D199+IF(E199&lt;D199,1,0))*24-IF(ISNUMBER(F199),F199,0)/60,2),"")</f>
        <v/>
      </c>
      <c r="H199" s="10"/>
      <c r="I199" s="6"/>
    </row>
    <row r="200" spans="1:9" x14ac:dyDescent="0.25">
      <c r="A200" s="4"/>
      <c r="B200" s="5" t="str">
        <f>IF(ISNUMBER(A200),CHOOSE(WEEKDAY(A200),"So","Mo","Di","Mi","Do","Fr","Sa"),"")</f>
        <v/>
      </c>
      <c r="C200" s="6"/>
      <c r="D200" s="7"/>
      <c r="E200" s="7"/>
      <c r="F200" s="8"/>
      <c r="G200" s="9" t="str">
        <f>IF(AND(ISNUMBER(D200),ISNUMBER(E200)),ROUND((E200-D200+IF(E200&lt;D200,1,0))*24-IF(ISNUMBER(F200),F200,0)/60,2),"")</f>
        <v/>
      </c>
      <c r="H200" s="10"/>
      <c r="I200" s="6"/>
    </row>
    <row r="201" spans="1:9" x14ac:dyDescent="0.25">
      <c r="A201" s="4"/>
      <c r="B201" s="5" t="str">
        <f>IF(ISNUMBER(A201),CHOOSE(WEEKDAY(A201),"So","Mo","Di","Mi","Do","Fr","Sa"),"")</f>
        <v/>
      </c>
      <c r="C201" s="6"/>
      <c r="D201" s="7"/>
      <c r="E201" s="7"/>
      <c r="F201" s="8"/>
      <c r="G201" s="9" t="str">
        <f>IF(AND(ISNUMBER(D201),ISNUMBER(E201)),ROUND((E201-D201+IF(E201&lt;D201,1,0))*24-IF(ISNUMBER(F201),F201,0)/60,2),"")</f>
        <v/>
      </c>
      <c r="H201" s="10"/>
      <c r="I201" s="6"/>
    </row>
    <row r="202" spans="1:9" x14ac:dyDescent="0.25">
      <c r="A202" s="4"/>
      <c r="B202" s="5" t="str">
        <f>IF(ISNUMBER(A202),CHOOSE(WEEKDAY(A202),"So","Mo","Di","Mi","Do","Fr","Sa"),"")</f>
        <v/>
      </c>
      <c r="C202" s="6"/>
      <c r="D202" s="7"/>
      <c r="E202" s="7"/>
      <c r="F202" s="8"/>
      <c r="G202" s="9" t="str">
        <f>IF(AND(ISNUMBER(D202),ISNUMBER(E202)),ROUND((E202-D202+IF(E202&lt;D202,1,0))*24-IF(ISNUMBER(F202),F202,0)/60,2),"")</f>
        <v/>
      </c>
      <c r="H202" s="10"/>
      <c r="I202" s="6"/>
    </row>
    <row r="203" spans="1:9" x14ac:dyDescent="0.25">
      <c r="A203" s="4"/>
      <c r="B203" s="5" t="str">
        <f>IF(ISNUMBER(A203),CHOOSE(WEEKDAY(A203),"So","Mo","Di","Mi","Do","Fr","Sa"),"")</f>
        <v/>
      </c>
      <c r="C203" s="6"/>
      <c r="D203" s="7"/>
      <c r="E203" s="7"/>
      <c r="F203" s="8"/>
      <c r="G203" s="9" t="str">
        <f>IF(AND(ISNUMBER(D203),ISNUMBER(E203)),ROUND((E203-D203+IF(E203&lt;D203,1,0))*24-IF(ISNUMBER(F203),F203,0)/60,2),"")</f>
        <v/>
      </c>
      <c r="H203" s="10"/>
      <c r="I203" s="6"/>
    </row>
    <row r="204" spans="1:9" x14ac:dyDescent="0.25">
      <c r="A204" s="4"/>
      <c r="B204" s="5" t="str">
        <f>IF(ISNUMBER(A204),CHOOSE(WEEKDAY(A204),"So","Mo","Di","Mi","Do","Fr","Sa"),"")</f>
        <v/>
      </c>
      <c r="C204" s="6"/>
      <c r="D204" s="7"/>
      <c r="E204" s="7"/>
      <c r="F204" s="8"/>
      <c r="G204" s="9" t="str">
        <f>IF(AND(ISNUMBER(D204),ISNUMBER(E204)),ROUND((E204-D204+IF(E204&lt;D204,1,0))*24-IF(ISNUMBER(F204),F204,0)/60,2),"")</f>
        <v/>
      </c>
      <c r="H204" s="10"/>
      <c r="I204" s="6"/>
    </row>
    <row r="205" spans="1:9" x14ac:dyDescent="0.25">
      <c r="A205" s="4"/>
      <c r="B205" s="5" t="str">
        <f>IF(ISNUMBER(A205),CHOOSE(WEEKDAY(A205),"So","Mo","Di","Mi","Do","Fr","Sa"),"")</f>
        <v/>
      </c>
      <c r="C205" s="6"/>
      <c r="D205" s="7"/>
      <c r="E205" s="7"/>
      <c r="F205" s="8"/>
      <c r="G205" s="9" t="str">
        <f>IF(AND(ISNUMBER(D205),ISNUMBER(E205)),ROUND((E205-D205+IF(E205&lt;D205,1,0))*24-IF(ISNUMBER(F205),F205,0)/60,2),"")</f>
        <v/>
      </c>
      <c r="H205" s="10"/>
      <c r="I205" s="6"/>
    </row>
    <row r="206" spans="1:9" x14ac:dyDescent="0.25">
      <c r="A206" s="4"/>
      <c r="B206" s="5" t="str">
        <f>IF(ISNUMBER(A206),CHOOSE(WEEKDAY(A206),"So","Mo","Di","Mi","Do","Fr","Sa"),"")</f>
        <v/>
      </c>
      <c r="C206" s="6"/>
      <c r="D206" s="7"/>
      <c r="E206" s="7"/>
      <c r="F206" s="8"/>
      <c r="G206" s="9" t="str">
        <f>IF(AND(ISNUMBER(D206),ISNUMBER(E206)),ROUND((E206-D206+IF(E206&lt;D206,1,0))*24-IF(ISNUMBER(F206),F206,0)/60,2),"")</f>
        <v/>
      </c>
      <c r="H206" s="10"/>
      <c r="I206" s="6"/>
    </row>
    <row r="207" spans="1:9" x14ac:dyDescent="0.25">
      <c r="A207" s="4"/>
      <c r="B207" s="5" t="str">
        <f>IF(ISNUMBER(A207),CHOOSE(WEEKDAY(A207),"So","Mo","Di","Mi","Do","Fr","Sa"),"")</f>
        <v/>
      </c>
      <c r="C207" s="6"/>
      <c r="D207" s="7"/>
      <c r="E207" s="7"/>
      <c r="F207" s="8"/>
      <c r="G207" s="9" t="str">
        <f>IF(AND(ISNUMBER(D207),ISNUMBER(E207)),ROUND((E207-D207+IF(E207&lt;D207,1,0))*24-IF(ISNUMBER(F207),F207,0)/60,2),"")</f>
        <v/>
      </c>
      <c r="H207" s="10"/>
      <c r="I207" s="6"/>
    </row>
    <row r="208" spans="1:9" x14ac:dyDescent="0.25">
      <c r="A208" s="4"/>
      <c r="B208" s="5" t="str">
        <f>IF(ISNUMBER(A208),CHOOSE(WEEKDAY(A208),"So","Mo","Di","Mi","Do","Fr","Sa"),"")</f>
        <v/>
      </c>
      <c r="C208" s="6"/>
      <c r="D208" s="7"/>
      <c r="E208" s="7"/>
      <c r="F208" s="8"/>
      <c r="G208" s="9" t="str">
        <f>IF(AND(ISNUMBER(D208),ISNUMBER(E208)),ROUND((E208-D208+IF(E208&lt;D208,1,0))*24-IF(ISNUMBER(F208),F208,0)/60,2),"")</f>
        <v/>
      </c>
      <c r="H208" s="10"/>
      <c r="I208" s="6"/>
    </row>
    <row r="209" spans="1:9" x14ac:dyDescent="0.25">
      <c r="A209" s="4"/>
      <c r="B209" s="5" t="str">
        <f>IF(ISNUMBER(A209),CHOOSE(WEEKDAY(A209),"So","Mo","Di","Mi","Do","Fr","Sa"),"")</f>
        <v/>
      </c>
      <c r="C209" s="6"/>
      <c r="D209" s="7"/>
      <c r="E209" s="7"/>
      <c r="F209" s="8"/>
      <c r="G209" s="9" t="str">
        <f>IF(AND(ISNUMBER(D209),ISNUMBER(E209)),ROUND((E209-D209+IF(E209&lt;D209,1,0))*24-IF(ISNUMBER(F209),F209,0)/60,2),"")</f>
        <v/>
      </c>
      <c r="H209" s="10"/>
      <c r="I209" s="6"/>
    </row>
    <row r="210" spans="1:9" x14ac:dyDescent="0.25">
      <c r="A210" s="4"/>
      <c r="B210" s="5" t="str">
        <f>IF(ISNUMBER(A210),CHOOSE(WEEKDAY(A210),"So","Mo","Di","Mi","Do","Fr","Sa"),"")</f>
        <v/>
      </c>
      <c r="C210" s="6"/>
      <c r="D210" s="7"/>
      <c r="E210" s="7"/>
      <c r="F210" s="8"/>
      <c r="G210" s="9" t="str">
        <f>IF(AND(ISNUMBER(D210),ISNUMBER(E210)),ROUND((E210-D210+IF(E210&lt;D210,1,0))*24-IF(ISNUMBER(F210),F210,0)/60,2),"")</f>
        <v/>
      </c>
      <c r="H210" s="10"/>
      <c r="I210" s="6"/>
    </row>
    <row r="211" spans="1:9" x14ac:dyDescent="0.25">
      <c r="A211" s="4"/>
      <c r="B211" s="5" t="str">
        <f>IF(ISNUMBER(A211),CHOOSE(WEEKDAY(A211),"So","Mo","Di","Mi","Do","Fr","Sa"),"")</f>
        <v/>
      </c>
      <c r="C211" s="6"/>
      <c r="D211" s="7"/>
      <c r="E211" s="7"/>
      <c r="F211" s="8"/>
      <c r="G211" s="9" t="str">
        <f>IF(AND(ISNUMBER(D211),ISNUMBER(E211)),ROUND((E211-D211+IF(E211&lt;D211,1,0))*24-IF(ISNUMBER(F211),F211,0)/60,2),"")</f>
        <v/>
      </c>
      <c r="H211" s="10"/>
      <c r="I211" s="6"/>
    </row>
    <row r="212" spans="1:9" x14ac:dyDescent="0.25">
      <c r="A212" s="4"/>
      <c r="B212" s="5" t="str">
        <f>IF(ISNUMBER(A212),CHOOSE(WEEKDAY(A212),"So","Mo","Di","Mi","Do","Fr","Sa"),"")</f>
        <v/>
      </c>
      <c r="C212" s="6"/>
      <c r="D212" s="7"/>
      <c r="E212" s="7"/>
      <c r="F212" s="8"/>
      <c r="G212" s="9" t="str">
        <f>IF(AND(ISNUMBER(D212),ISNUMBER(E212)),ROUND((E212-D212+IF(E212&lt;D212,1,0))*24-IF(ISNUMBER(F212),F212,0)/60,2),"")</f>
        <v/>
      </c>
      <c r="H212" s="10"/>
      <c r="I212" s="6"/>
    </row>
    <row r="213" spans="1:9" x14ac:dyDescent="0.25">
      <c r="A213" s="4"/>
      <c r="B213" s="5" t="str">
        <f>IF(ISNUMBER(A213),CHOOSE(WEEKDAY(A213),"So","Mo","Di","Mi","Do","Fr","Sa"),"")</f>
        <v/>
      </c>
      <c r="C213" s="6"/>
      <c r="D213" s="7"/>
      <c r="E213" s="7"/>
      <c r="F213" s="8"/>
      <c r="G213" s="9" t="str">
        <f>IF(AND(ISNUMBER(D213),ISNUMBER(E213)),ROUND((E213-D213+IF(E213&lt;D213,1,0))*24-IF(ISNUMBER(F213),F213,0)/60,2),"")</f>
        <v/>
      </c>
      <c r="H213" s="10"/>
      <c r="I213" s="6"/>
    </row>
    <row r="214" spans="1:9" x14ac:dyDescent="0.25">
      <c r="A214" s="4"/>
      <c r="B214" s="5" t="str">
        <f>IF(ISNUMBER(A214),CHOOSE(WEEKDAY(A214),"So","Mo","Di","Mi","Do","Fr","Sa"),"")</f>
        <v/>
      </c>
      <c r="C214" s="6"/>
      <c r="D214" s="7"/>
      <c r="E214" s="7"/>
      <c r="F214" s="8"/>
      <c r="G214" s="9" t="str">
        <f>IF(AND(ISNUMBER(D214),ISNUMBER(E214)),ROUND((E214-D214+IF(E214&lt;D214,1,0))*24-IF(ISNUMBER(F214),F214,0)/60,2),"")</f>
        <v/>
      </c>
      <c r="H214" s="10"/>
      <c r="I214" s="6"/>
    </row>
    <row r="215" spans="1:9" x14ac:dyDescent="0.25">
      <c r="A215" s="4"/>
      <c r="B215" s="5" t="str">
        <f>IF(ISNUMBER(A215),CHOOSE(WEEKDAY(A215),"So","Mo","Di","Mi","Do","Fr","Sa"),"")</f>
        <v/>
      </c>
      <c r="C215" s="6"/>
      <c r="D215" s="7"/>
      <c r="E215" s="7"/>
      <c r="F215" s="8"/>
      <c r="G215" s="9" t="str">
        <f>IF(AND(ISNUMBER(D215),ISNUMBER(E215)),ROUND((E215-D215+IF(E215&lt;D215,1,0))*24-IF(ISNUMBER(F215),F215,0)/60,2),"")</f>
        <v/>
      </c>
      <c r="H215" s="10"/>
      <c r="I215" s="6"/>
    </row>
    <row r="216" spans="1:9" x14ac:dyDescent="0.25">
      <c r="A216" s="4"/>
      <c r="B216" s="5" t="str">
        <f>IF(ISNUMBER(A216),CHOOSE(WEEKDAY(A216),"So","Mo","Di","Mi","Do","Fr","Sa"),"")</f>
        <v/>
      </c>
      <c r="C216" s="6"/>
      <c r="D216" s="7"/>
      <c r="E216" s="7"/>
      <c r="F216" s="8"/>
      <c r="G216" s="9" t="str">
        <f>IF(AND(ISNUMBER(D216),ISNUMBER(E216)),ROUND((E216-D216+IF(E216&lt;D216,1,0))*24-IF(ISNUMBER(F216),F216,0)/60,2),"")</f>
        <v/>
      </c>
      <c r="H216" s="10"/>
      <c r="I216" s="6"/>
    </row>
    <row r="217" spans="1:9" x14ac:dyDescent="0.25">
      <c r="A217" s="4"/>
      <c r="B217" s="5" t="str">
        <f>IF(ISNUMBER(A217),CHOOSE(WEEKDAY(A217),"So","Mo","Di","Mi","Do","Fr","Sa"),"")</f>
        <v/>
      </c>
      <c r="C217" s="6"/>
      <c r="D217" s="7"/>
      <c r="E217" s="7"/>
      <c r="F217" s="8"/>
      <c r="G217" s="9" t="str">
        <f>IF(AND(ISNUMBER(D217),ISNUMBER(E217)),ROUND((E217-D217+IF(E217&lt;D217,1,0))*24-IF(ISNUMBER(F217),F217,0)/60,2),"")</f>
        <v/>
      </c>
      <c r="H217" s="10"/>
      <c r="I217" s="6"/>
    </row>
    <row r="218" spans="1:9" x14ac:dyDescent="0.25">
      <c r="A218" s="4"/>
      <c r="B218" s="5" t="str">
        <f>IF(ISNUMBER(A218),CHOOSE(WEEKDAY(A218),"So","Mo","Di","Mi","Do","Fr","Sa"),"")</f>
        <v/>
      </c>
      <c r="C218" s="6"/>
      <c r="D218" s="7"/>
      <c r="E218" s="7"/>
      <c r="F218" s="8"/>
      <c r="G218" s="9" t="str">
        <f>IF(AND(ISNUMBER(D218),ISNUMBER(E218)),ROUND((E218-D218+IF(E218&lt;D218,1,0))*24-IF(ISNUMBER(F218),F218,0)/60,2),"")</f>
        <v/>
      </c>
      <c r="H218" s="10"/>
      <c r="I218" s="6"/>
    </row>
    <row r="219" spans="1:9" x14ac:dyDescent="0.25">
      <c r="A219" s="4"/>
      <c r="B219" s="5" t="str">
        <f>IF(ISNUMBER(A219),CHOOSE(WEEKDAY(A219),"So","Mo","Di","Mi","Do","Fr","Sa"),"")</f>
        <v/>
      </c>
      <c r="C219" s="6"/>
      <c r="D219" s="7"/>
      <c r="E219" s="7"/>
      <c r="F219" s="8"/>
      <c r="G219" s="9" t="str">
        <f>IF(AND(ISNUMBER(D219),ISNUMBER(E219)),ROUND((E219-D219+IF(E219&lt;D219,1,0))*24-IF(ISNUMBER(F219),F219,0)/60,2),"")</f>
        <v/>
      </c>
      <c r="H219" s="10"/>
      <c r="I219" s="6"/>
    </row>
    <row r="220" spans="1:9" x14ac:dyDescent="0.25">
      <c r="A220" s="4"/>
      <c r="B220" s="5" t="str">
        <f>IF(ISNUMBER(A220),CHOOSE(WEEKDAY(A220),"So","Mo","Di","Mi","Do","Fr","Sa"),"")</f>
        <v/>
      </c>
      <c r="C220" s="6"/>
      <c r="D220" s="7"/>
      <c r="E220" s="7"/>
      <c r="F220" s="8"/>
      <c r="G220" s="9" t="str">
        <f>IF(AND(ISNUMBER(D220),ISNUMBER(E220)),ROUND((E220-D220+IF(E220&lt;D220,1,0))*24-IF(ISNUMBER(F220),F220,0)/60,2),"")</f>
        <v/>
      </c>
      <c r="H220" s="10"/>
      <c r="I220" s="6"/>
    </row>
    <row r="221" spans="1:9" x14ac:dyDescent="0.25">
      <c r="A221" s="4"/>
      <c r="B221" s="5" t="str">
        <f>IF(ISNUMBER(A221),CHOOSE(WEEKDAY(A221),"So","Mo","Di","Mi","Do","Fr","Sa"),"")</f>
        <v/>
      </c>
      <c r="C221" s="6"/>
      <c r="D221" s="7"/>
      <c r="E221" s="7"/>
      <c r="F221" s="8"/>
      <c r="G221" s="9" t="str">
        <f>IF(AND(ISNUMBER(D221),ISNUMBER(E221)),ROUND((E221-D221+IF(E221&lt;D221,1,0))*24-IF(ISNUMBER(F221),F221,0)/60,2),"")</f>
        <v/>
      </c>
      <c r="H221" s="10"/>
      <c r="I221" s="6"/>
    </row>
    <row r="222" spans="1:9" x14ac:dyDescent="0.25">
      <c r="A222" s="4"/>
      <c r="B222" s="5" t="str">
        <f>IF(ISNUMBER(A222),CHOOSE(WEEKDAY(A222),"So","Mo","Di","Mi","Do","Fr","Sa"),"")</f>
        <v/>
      </c>
      <c r="C222" s="6"/>
      <c r="D222" s="7"/>
      <c r="E222" s="7"/>
      <c r="F222" s="8"/>
      <c r="G222" s="9" t="str">
        <f>IF(AND(ISNUMBER(D222),ISNUMBER(E222)),ROUND((E222-D222+IF(E222&lt;D222,1,0))*24-IF(ISNUMBER(F222),F222,0)/60,2),"")</f>
        <v/>
      </c>
      <c r="H222" s="10"/>
      <c r="I222" s="6"/>
    </row>
    <row r="223" spans="1:9" x14ac:dyDescent="0.25">
      <c r="A223" s="4"/>
      <c r="B223" s="5" t="str">
        <f>IF(ISNUMBER(A223),CHOOSE(WEEKDAY(A223),"So","Mo","Di","Mi","Do","Fr","Sa"),"")</f>
        <v/>
      </c>
      <c r="C223" s="6"/>
      <c r="D223" s="7"/>
      <c r="E223" s="7"/>
      <c r="F223" s="8"/>
      <c r="G223" s="9" t="str">
        <f>IF(AND(ISNUMBER(D223),ISNUMBER(E223)),ROUND((E223-D223+IF(E223&lt;D223,1,0))*24-IF(ISNUMBER(F223),F223,0)/60,2),"")</f>
        <v/>
      </c>
      <c r="H223" s="10"/>
      <c r="I223" s="6"/>
    </row>
    <row r="224" spans="1:9" x14ac:dyDescent="0.25">
      <c r="A224" s="4"/>
      <c r="B224" s="5" t="str">
        <f>IF(ISNUMBER(A224),CHOOSE(WEEKDAY(A224),"So","Mo","Di","Mi","Do","Fr","Sa"),"")</f>
        <v/>
      </c>
      <c r="C224" s="6"/>
      <c r="D224" s="7"/>
      <c r="E224" s="7"/>
      <c r="F224" s="8"/>
      <c r="G224" s="9" t="str">
        <f>IF(AND(ISNUMBER(D224),ISNUMBER(E224)),ROUND((E224-D224+IF(E224&lt;D224,1,0))*24-IF(ISNUMBER(F224),F224,0)/60,2),"")</f>
        <v/>
      </c>
      <c r="H224" s="10"/>
      <c r="I224" s="6"/>
    </row>
    <row r="225" spans="1:9" x14ac:dyDescent="0.25">
      <c r="A225" s="4"/>
      <c r="B225" s="5" t="str">
        <f>IF(ISNUMBER(A225),CHOOSE(WEEKDAY(A225),"So","Mo","Di","Mi","Do","Fr","Sa"),"")</f>
        <v/>
      </c>
      <c r="C225" s="6"/>
      <c r="D225" s="7"/>
      <c r="E225" s="7"/>
      <c r="F225" s="8"/>
      <c r="G225" s="9" t="str">
        <f>IF(AND(ISNUMBER(D225),ISNUMBER(E225)),ROUND((E225-D225+IF(E225&lt;D225,1,0))*24-IF(ISNUMBER(F225),F225,0)/60,2),"")</f>
        <v/>
      </c>
      <c r="H225" s="10"/>
      <c r="I225" s="6"/>
    </row>
    <row r="226" spans="1:9" x14ac:dyDescent="0.25">
      <c r="A226" s="4"/>
      <c r="B226" s="5" t="str">
        <f>IF(ISNUMBER(A226),CHOOSE(WEEKDAY(A226),"So","Mo","Di","Mi","Do","Fr","Sa"),"")</f>
        <v/>
      </c>
      <c r="C226" s="6"/>
      <c r="D226" s="7"/>
      <c r="E226" s="7"/>
      <c r="F226" s="8"/>
      <c r="G226" s="9" t="str">
        <f>IF(AND(ISNUMBER(D226),ISNUMBER(E226)),ROUND((E226-D226+IF(E226&lt;D226,1,0))*24-IF(ISNUMBER(F226),F226,0)/60,2),"")</f>
        <v/>
      </c>
      <c r="H226" s="10"/>
      <c r="I226" s="6"/>
    </row>
    <row r="227" spans="1:9" x14ac:dyDescent="0.25">
      <c r="A227" s="4"/>
      <c r="B227" s="5" t="str">
        <f>IF(ISNUMBER(A227),CHOOSE(WEEKDAY(A227),"So","Mo","Di","Mi","Do","Fr","Sa"),"")</f>
        <v/>
      </c>
      <c r="C227" s="6"/>
      <c r="D227" s="7"/>
      <c r="E227" s="7"/>
      <c r="F227" s="8"/>
      <c r="G227" s="9" t="str">
        <f>IF(AND(ISNUMBER(D227),ISNUMBER(E227)),ROUND((E227-D227+IF(E227&lt;D227,1,0))*24-IF(ISNUMBER(F227),F227,0)/60,2),"")</f>
        <v/>
      </c>
      <c r="H227" s="10"/>
      <c r="I227" s="6"/>
    </row>
    <row r="228" spans="1:9" x14ac:dyDescent="0.25">
      <c r="A228" s="4"/>
      <c r="B228" s="5" t="str">
        <f>IF(ISNUMBER(A228),CHOOSE(WEEKDAY(A228),"So","Mo","Di","Mi","Do","Fr","Sa"),"")</f>
        <v/>
      </c>
      <c r="C228" s="6"/>
      <c r="D228" s="7"/>
      <c r="E228" s="7"/>
      <c r="F228" s="8"/>
      <c r="G228" s="9" t="str">
        <f>IF(AND(ISNUMBER(D228),ISNUMBER(E228)),ROUND((E228-D228+IF(E228&lt;D228,1,0))*24-IF(ISNUMBER(F228),F228,0)/60,2),"")</f>
        <v/>
      </c>
      <c r="H228" s="10"/>
      <c r="I228" s="6"/>
    </row>
    <row r="229" spans="1:9" x14ac:dyDescent="0.25">
      <c r="A229" s="4"/>
      <c r="B229" s="5" t="str">
        <f>IF(ISNUMBER(A229),CHOOSE(WEEKDAY(A229),"So","Mo","Di","Mi","Do","Fr","Sa"),"")</f>
        <v/>
      </c>
      <c r="C229" s="6"/>
      <c r="D229" s="7"/>
      <c r="E229" s="7"/>
      <c r="F229" s="8"/>
      <c r="G229" s="9" t="str">
        <f>IF(AND(ISNUMBER(D229),ISNUMBER(E229)),ROUND((E229-D229+IF(E229&lt;D229,1,0))*24-IF(ISNUMBER(F229),F229,0)/60,2),"")</f>
        <v/>
      </c>
      <c r="H229" s="10"/>
      <c r="I229" s="6"/>
    </row>
    <row r="230" spans="1:9" x14ac:dyDescent="0.25">
      <c r="A230" s="4"/>
      <c r="B230" s="5" t="str">
        <f>IF(ISNUMBER(A230),CHOOSE(WEEKDAY(A230),"So","Mo","Di","Mi","Do","Fr","Sa"),"")</f>
        <v/>
      </c>
      <c r="C230" s="6"/>
      <c r="D230" s="7"/>
      <c r="E230" s="7"/>
      <c r="F230" s="8"/>
      <c r="G230" s="9" t="str">
        <f>IF(AND(ISNUMBER(D230),ISNUMBER(E230)),ROUND((E230-D230+IF(E230&lt;D230,1,0))*24-IF(ISNUMBER(F230),F230,0)/60,2),"")</f>
        <v/>
      </c>
      <c r="H230" s="10"/>
      <c r="I230" s="6"/>
    </row>
    <row r="231" spans="1:9" x14ac:dyDescent="0.25">
      <c r="A231" s="4"/>
      <c r="B231" s="5" t="str">
        <f>IF(ISNUMBER(A231),CHOOSE(WEEKDAY(A231),"So","Mo","Di","Mi","Do","Fr","Sa"),"")</f>
        <v/>
      </c>
      <c r="C231" s="6"/>
      <c r="D231" s="7"/>
      <c r="E231" s="7"/>
      <c r="F231" s="8"/>
      <c r="G231" s="9" t="str">
        <f>IF(AND(ISNUMBER(D231),ISNUMBER(E231)),ROUND((E231-D231+IF(E231&lt;D231,1,0))*24-IF(ISNUMBER(F231),F231,0)/60,2),"")</f>
        <v/>
      </c>
      <c r="H231" s="10"/>
      <c r="I231" s="6"/>
    </row>
    <row r="232" spans="1:9" x14ac:dyDescent="0.25">
      <c r="A232" s="4"/>
      <c r="B232" s="5" t="str">
        <f>IF(ISNUMBER(A232),CHOOSE(WEEKDAY(A232),"So","Mo","Di","Mi","Do","Fr","Sa"),"")</f>
        <v/>
      </c>
      <c r="C232" s="6"/>
      <c r="D232" s="7"/>
      <c r="E232" s="7"/>
      <c r="F232" s="8"/>
      <c r="G232" s="9" t="str">
        <f>IF(AND(ISNUMBER(D232),ISNUMBER(E232)),ROUND((E232-D232+IF(E232&lt;D232,1,0))*24-IF(ISNUMBER(F232),F232,0)/60,2),"")</f>
        <v/>
      </c>
      <c r="H232" s="10"/>
      <c r="I232" s="6"/>
    </row>
    <row r="233" spans="1:9" x14ac:dyDescent="0.25">
      <c r="A233" s="4"/>
      <c r="B233" s="5" t="str">
        <f>IF(ISNUMBER(A233),CHOOSE(WEEKDAY(A233),"So","Mo","Di","Mi","Do","Fr","Sa"),"")</f>
        <v/>
      </c>
      <c r="C233" s="6"/>
      <c r="D233" s="7"/>
      <c r="E233" s="7"/>
      <c r="F233" s="8"/>
      <c r="G233" s="9" t="str">
        <f>IF(AND(ISNUMBER(D233),ISNUMBER(E233)),ROUND((E233-D233+IF(E233&lt;D233,1,0))*24-IF(ISNUMBER(F233),F233,0)/60,2),"")</f>
        <v/>
      </c>
      <c r="H233" s="10"/>
      <c r="I233" s="6"/>
    </row>
    <row r="234" spans="1:9" x14ac:dyDescent="0.25">
      <c r="A234" s="4"/>
      <c r="B234" s="5" t="str">
        <f>IF(ISNUMBER(A234),CHOOSE(WEEKDAY(A234),"So","Mo","Di","Mi","Do","Fr","Sa"),"")</f>
        <v/>
      </c>
      <c r="C234" s="6"/>
      <c r="D234" s="7"/>
      <c r="E234" s="7"/>
      <c r="F234" s="8"/>
      <c r="G234" s="9" t="str">
        <f>IF(AND(ISNUMBER(D234),ISNUMBER(E234)),ROUND((E234-D234+IF(E234&lt;D234,1,0))*24-IF(ISNUMBER(F234),F234,0)/60,2),"")</f>
        <v/>
      </c>
      <c r="H234" s="10"/>
      <c r="I234" s="6"/>
    </row>
    <row r="235" spans="1:9" x14ac:dyDescent="0.25">
      <c r="A235" s="4"/>
      <c r="B235" s="5" t="str">
        <f>IF(ISNUMBER(A235),CHOOSE(WEEKDAY(A235),"So","Mo","Di","Mi","Do","Fr","Sa"),"")</f>
        <v/>
      </c>
      <c r="C235" s="6"/>
      <c r="D235" s="7"/>
      <c r="E235" s="7"/>
      <c r="F235" s="8"/>
      <c r="G235" s="9" t="str">
        <f>IF(AND(ISNUMBER(D235),ISNUMBER(E235)),ROUND((E235-D235+IF(E235&lt;D235,1,0))*24-IF(ISNUMBER(F235),F235,0)/60,2),"")</f>
        <v/>
      </c>
      <c r="H235" s="10"/>
      <c r="I235" s="6"/>
    </row>
    <row r="236" spans="1:9" x14ac:dyDescent="0.25">
      <c r="A236" s="4"/>
      <c r="B236" s="5" t="str">
        <f>IF(ISNUMBER(A236),CHOOSE(WEEKDAY(A236),"So","Mo","Di","Mi","Do","Fr","Sa"),"")</f>
        <v/>
      </c>
      <c r="C236" s="6"/>
      <c r="D236" s="7"/>
      <c r="E236" s="7"/>
      <c r="F236" s="8"/>
      <c r="G236" s="9" t="str">
        <f>IF(AND(ISNUMBER(D236),ISNUMBER(E236)),ROUND((E236-D236+IF(E236&lt;D236,1,0))*24-IF(ISNUMBER(F236),F236,0)/60,2),"")</f>
        <v/>
      </c>
      <c r="H236" s="10"/>
      <c r="I236" s="6"/>
    </row>
    <row r="237" spans="1:9" x14ac:dyDescent="0.25">
      <c r="A237" s="4"/>
      <c r="B237" s="5" t="str">
        <f>IF(ISNUMBER(A237),CHOOSE(WEEKDAY(A237),"So","Mo","Di","Mi","Do","Fr","Sa"),"")</f>
        <v/>
      </c>
      <c r="C237" s="6"/>
      <c r="D237" s="7"/>
      <c r="E237" s="7"/>
      <c r="F237" s="8"/>
      <c r="G237" s="9" t="str">
        <f>IF(AND(ISNUMBER(D237),ISNUMBER(E237)),ROUND((E237-D237+IF(E237&lt;D237,1,0))*24-IF(ISNUMBER(F237),F237,0)/60,2),"")</f>
        <v/>
      </c>
      <c r="H237" s="10"/>
      <c r="I237" s="6"/>
    </row>
    <row r="238" spans="1:9" x14ac:dyDescent="0.25">
      <c r="A238" s="4"/>
      <c r="B238" s="5" t="str">
        <f>IF(ISNUMBER(A238),CHOOSE(WEEKDAY(A238),"So","Mo","Di","Mi","Do","Fr","Sa"),"")</f>
        <v/>
      </c>
      <c r="C238" s="6"/>
      <c r="D238" s="7"/>
      <c r="E238" s="7"/>
      <c r="F238" s="8"/>
      <c r="G238" s="9" t="str">
        <f>IF(AND(ISNUMBER(D238),ISNUMBER(E238)),ROUND((E238-D238+IF(E238&lt;D238,1,0))*24-IF(ISNUMBER(F238),F238,0)/60,2),"")</f>
        <v/>
      </c>
      <c r="H238" s="10"/>
      <c r="I238" s="6"/>
    </row>
    <row r="239" spans="1:9" x14ac:dyDescent="0.25">
      <c r="A239" s="4"/>
      <c r="B239" s="5" t="str">
        <f>IF(ISNUMBER(A239),CHOOSE(WEEKDAY(A239),"So","Mo","Di","Mi","Do","Fr","Sa"),"")</f>
        <v/>
      </c>
      <c r="C239" s="6"/>
      <c r="D239" s="7"/>
      <c r="E239" s="7"/>
      <c r="F239" s="8"/>
      <c r="G239" s="9" t="str">
        <f>IF(AND(ISNUMBER(D239),ISNUMBER(E239)),ROUND((E239-D239+IF(E239&lt;D239,1,0))*24-IF(ISNUMBER(F239),F239,0)/60,2),"")</f>
        <v/>
      </c>
      <c r="H239" s="10"/>
      <c r="I239" s="6"/>
    </row>
    <row r="240" spans="1:9" x14ac:dyDescent="0.25">
      <c r="A240" s="4"/>
      <c r="B240" s="5" t="str">
        <f>IF(ISNUMBER(A240),CHOOSE(WEEKDAY(A240),"So","Mo","Di","Mi","Do","Fr","Sa"),"")</f>
        <v/>
      </c>
      <c r="C240" s="6"/>
      <c r="D240" s="7"/>
      <c r="E240" s="7"/>
      <c r="F240" s="8"/>
      <c r="G240" s="9" t="str">
        <f>IF(AND(ISNUMBER(D240),ISNUMBER(E240)),ROUND((E240-D240+IF(E240&lt;D240,1,0))*24-IF(ISNUMBER(F240),F240,0)/60,2),"")</f>
        <v/>
      </c>
      <c r="H240" s="10"/>
      <c r="I240" s="6"/>
    </row>
    <row r="241" spans="1:9" x14ac:dyDescent="0.25">
      <c r="A241" s="4"/>
      <c r="B241" s="5" t="str">
        <f>IF(ISNUMBER(A241),CHOOSE(WEEKDAY(A241),"So","Mo","Di","Mi","Do","Fr","Sa"),"")</f>
        <v/>
      </c>
      <c r="C241" s="6"/>
      <c r="D241" s="7"/>
      <c r="E241" s="7"/>
      <c r="F241" s="8"/>
      <c r="G241" s="9" t="str">
        <f>IF(AND(ISNUMBER(D241),ISNUMBER(E241)),ROUND((E241-D241+IF(E241&lt;D241,1,0))*24-IF(ISNUMBER(F241),F241,0)/60,2),"")</f>
        <v/>
      </c>
      <c r="H241" s="10"/>
      <c r="I241" s="6"/>
    </row>
    <row r="242" spans="1:9" x14ac:dyDescent="0.25">
      <c r="A242" s="4"/>
      <c r="B242" s="5" t="str">
        <f>IF(ISNUMBER(A242),CHOOSE(WEEKDAY(A242),"So","Mo","Di","Mi","Do","Fr","Sa"),"")</f>
        <v/>
      </c>
      <c r="C242" s="6"/>
      <c r="D242" s="7"/>
      <c r="E242" s="7"/>
      <c r="F242" s="8"/>
      <c r="G242" s="9" t="str">
        <f>IF(AND(ISNUMBER(D242),ISNUMBER(E242)),ROUND((E242-D242+IF(E242&lt;D242,1,0))*24-IF(ISNUMBER(F242),F242,0)/60,2),"")</f>
        <v/>
      </c>
      <c r="H242" s="10"/>
      <c r="I242" s="6"/>
    </row>
    <row r="243" spans="1:9" x14ac:dyDescent="0.25">
      <c r="A243" s="4"/>
      <c r="B243" s="5" t="str">
        <f>IF(ISNUMBER(A243),CHOOSE(WEEKDAY(A243),"So","Mo","Di","Mi","Do","Fr","Sa"),"")</f>
        <v/>
      </c>
      <c r="C243" s="6"/>
      <c r="D243" s="7"/>
      <c r="E243" s="7"/>
      <c r="F243" s="8"/>
      <c r="G243" s="9" t="str">
        <f>IF(AND(ISNUMBER(D243),ISNUMBER(E243)),ROUND((E243-D243+IF(E243&lt;D243,1,0))*24-IF(ISNUMBER(F243),F243,0)/60,2),"")</f>
        <v/>
      </c>
      <c r="H243" s="10"/>
      <c r="I243" s="6"/>
    </row>
    <row r="244" spans="1:9" x14ac:dyDescent="0.25">
      <c r="A244" s="4"/>
      <c r="B244" s="5" t="str">
        <f>IF(ISNUMBER(A244),CHOOSE(WEEKDAY(A244),"So","Mo","Di","Mi","Do","Fr","Sa"),"")</f>
        <v/>
      </c>
      <c r="C244" s="6"/>
      <c r="D244" s="7"/>
      <c r="E244" s="7"/>
      <c r="F244" s="8"/>
      <c r="G244" s="9" t="str">
        <f>IF(AND(ISNUMBER(D244),ISNUMBER(E244)),ROUND((E244-D244+IF(E244&lt;D244,1,0))*24-IF(ISNUMBER(F244),F244,0)/60,2),"")</f>
        <v/>
      </c>
      <c r="H244" s="10"/>
      <c r="I244" s="6"/>
    </row>
    <row r="245" spans="1:9" x14ac:dyDescent="0.25">
      <c r="A245" s="4"/>
      <c r="B245" s="5" t="str">
        <f>IF(ISNUMBER(A245),CHOOSE(WEEKDAY(A245),"So","Mo","Di","Mi","Do","Fr","Sa"),"")</f>
        <v/>
      </c>
      <c r="C245" s="6"/>
      <c r="D245" s="7"/>
      <c r="E245" s="7"/>
      <c r="F245" s="8"/>
      <c r="G245" s="9" t="str">
        <f>IF(AND(ISNUMBER(D245),ISNUMBER(E245)),ROUND((E245-D245+IF(E245&lt;D245,1,0))*24-IF(ISNUMBER(F245),F245,0)/60,2),"")</f>
        <v/>
      </c>
      <c r="H245" s="10"/>
      <c r="I245" s="6"/>
    </row>
    <row r="246" spans="1:9" x14ac:dyDescent="0.25">
      <c r="A246" s="4"/>
      <c r="B246" s="5" t="str">
        <f>IF(ISNUMBER(A246),CHOOSE(WEEKDAY(A246),"So","Mo","Di","Mi","Do","Fr","Sa"),"")</f>
        <v/>
      </c>
      <c r="C246" s="6"/>
      <c r="D246" s="7"/>
      <c r="E246" s="7"/>
      <c r="F246" s="8"/>
      <c r="G246" s="9" t="str">
        <f>IF(AND(ISNUMBER(D246),ISNUMBER(E246)),ROUND((E246-D246+IF(E246&lt;D246,1,0))*24-IF(ISNUMBER(F246),F246,0)/60,2),"")</f>
        <v/>
      </c>
      <c r="H246" s="10"/>
      <c r="I246" s="6"/>
    </row>
    <row r="247" spans="1:9" x14ac:dyDescent="0.25">
      <c r="A247" s="4"/>
      <c r="B247" s="5" t="str">
        <f>IF(ISNUMBER(A247),CHOOSE(WEEKDAY(A247),"So","Mo","Di","Mi","Do","Fr","Sa"),"")</f>
        <v/>
      </c>
      <c r="C247" s="6"/>
      <c r="D247" s="7"/>
      <c r="E247" s="7"/>
      <c r="F247" s="8"/>
      <c r="G247" s="9" t="str">
        <f>IF(AND(ISNUMBER(D247),ISNUMBER(E247)),ROUND((E247-D247+IF(E247&lt;D247,1,0))*24-IF(ISNUMBER(F247),F247,0)/60,2),"")</f>
        <v/>
      </c>
      <c r="H247" s="10"/>
      <c r="I247" s="6"/>
    </row>
    <row r="248" spans="1:9" x14ac:dyDescent="0.25">
      <c r="A248" s="4"/>
      <c r="B248" s="5" t="str">
        <f>IF(ISNUMBER(A248),CHOOSE(WEEKDAY(A248),"So","Mo","Di","Mi","Do","Fr","Sa"),"")</f>
        <v/>
      </c>
      <c r="C248" s="6"/>
      <c r="D248" s="7"/>
      <c r="E248" s="7"/>
      <c r="F248" s="8"/>
      <c r="G248" s="9" t="str">
        <f>IF(AND(ISNUMBER(D248),ISNUMBER(E248)),ROUND((E248-D248+IF(E248&lt;D248,1,0))*24-IF(ISNUMBER(F248),F248,0)/60,2),"")</f>
        <v/>
      </c>
      <c r="H248" s="10"/>
      <c r="I248" s="6"/>
    </row>
    <row r="249" spans="1:9" x14ac:dyDescent="0.25">
      <c r="A249" s="4"/>
      <c r="B249" s="5" t="str">
        <f>IF(ISNUMBER(A249),CHOOSE(WEEKDAY(A249),"So","Mo","Di","Mi","Do","Fr","Sa"),"")</f>
        <v/>
      </c>
      <c r="C249" s="6"/>
      <c r="D249" s="7"/>
      <c r="E249" s="7"/>
      <c r="F249" s="8"/>
      <c r="G249" s="9" t="str">
        <f>IF(AND(ISNUMBER(D249),ISNUMBER(E249)),ROUND((E249-D249+IF(E249&lt;D249,1,0))*24-IF(ISNUMBER(F249),F249,0)/60,2),"")</f>
        <v/>
      </c>
      <c r="H249" s="10"/>
      <c r="I249" s="6"/>
    </row>
    <row r="250" spans="1:9" x14ac:dyDescent="0.25">
      <c r="A250" s="4"/>
      <c r="B250" s="5" t="str">
        <f>IF(ISNUMBER(A250),CHOOSE(WEEKDAY(A250),"So","Mo","Di","Mi","Do","Fr","Sa"),"")</f>
        <v/>
      </c>
      <c r="C250" s="6"/>
      <c r="D250" s="7"/>
      <c r="E250" s="7"/>
      <c r="F250" s="8"/>
      <c r="G250" s="9" t="str">
        <f>IF(AND(ISNUMBER(D250),ISNUMBER(E250)),ROUND((E250-D250+IF(E250&lt;D250,1,0))*24-IF(ISNUMBER(F250),F250,0)/60,2),"")</f>
        <v/>
      </c>
      <c r="H250" s="10"/>
      <c r="I250" s="6"/>
    </row>
    <row r="251" spans="1:9" x14ac:dyDescent="0.25">
      <c r="A251" s="4"/>
      <c r="B251" s="5" t="str">
        <f>IF(ISNUMBER(A251),CHOOSE(WEEKDAY(A251),"So","Mo","Di","Mi","Do","Fr","Sa"),"")</f>
        <v/>
      </c>
      <c r="C251" s="6"/>
      <c r="D251" s="7"/>
      <c r="E251" s="7"/>
      <c r="F251" s="8"/>
      <c r="G251" s="9" t="str">
        <f>IF(AND(ISNUMBER(D251),ISNUMBER(E251)),ROUND((E251-D251+IF(E251&lt;D251,1,0))*24-IF(ISNUMBER(F251),F251,0)/60,2),"")</f>
        <v/>
      </c>
      <c r="H251" s="10"/>
      <c r="I251" s="6"/>
    </row>
    <row r="252" spans="1:9" x14ac:dyDescent="0.25">
      <c r="A252" s="4"/>
      <c r="B252" s="5" t="str">
        <f>IF(ISNUMBER(A252),CHOOSE(WEEKDAY(A252),"So","Mo","Di","Mi","Do","Fr","Sa"),"")</f>
        <v/>
      </c>
      <c r="C252" s="6"/>
      <c r="D252" s="7"/>
      <c r="E252" s="7"/>
      <c r="F252" s="8"/>
      <c r="G252" s="9" t="str">
        <f>IF(AND(ISNUMBER(D252),ISNUMBER(E252)),ROUND((E252-D252+IF(E252&lt;D252,1,0))*24-IF(ISNUMBER(F252),F252,0)/60,2),"")</f>
        <v/>
      </c>
      <c r="H252" s="10"/>
      <c r="I252" s="6"/>
    </row>
    <row r="253" spans="1:9" x14ac:dyDescent="0.25">
      <c r="A253" s="4"/>
      <c r="B253" s="5" t="str">
        <f>IF(ISNUMBER(A253),CHOOSE(WEEKDAY(A253),"So","Mo","Di","Mi","Do","Fr","Sa"),"")</f>
        <v/>
      </c>
      <c r="C253" s="6"/>
      <c r="D253" s="7"/>
      <c r="E253" s="7"/>
      <c r="F253" s="8"/>
      <c r="G253" s="9" t="str">
        <f>IF(AND(ISNUMBER(D253),ISNUMBER(E253)),ROUND((E253-D253+IF(E253&lt;D253,1,0))*24-IF(ISNUMBER(F253),F253,0)/60,2),"")</f>
        <v/>
      </c>
      <c r="H253" s="10"/>
      <c r="I253" s="6"/>
    </row>
    <row r="254" spans="1:9" x14ac:dyDescent="0.25">
      <c r="A254" s="4"/>
      <c r="B254" s="5" t="str">
        <f>IF(ISNUMBER(A254),CHOOSE(WEEKDAY(A254),"So","Mo","Di","Mi","Do","Fr","Sa"),"")</f>
        <v/>
      </c>
      <c r="C254" s="6"/>
      <c r="D254" s="7"/>
      <c r="E254" s="7"/>
      <c r="F254" s="8"/>
      <c r="G254" s="9" t="str">
        <f>IF(AND(ISNUMBER(D254),ISNUMBER(E254)),ROUND((E254-D254+IF(E254&lt;D254,1,0))*24-IF(ISNUMBER(F254),F254,0)/60,2),"")</f>
        <v/>
      </c>
      <c r="H254" s="10"/>
      <c r="I254" s="6"/>
    </row>
    <row r="255" spans="1:9" x14ac:dyDescent="0.25">
      <c r="A255" s="4"/>
      <c r="B255" s="5" t="str">
        <f>IF(ISNUMBER(A255),CHOOSE(WEEKDAY(A255),"So","Mo","Di","Mi","Do","Fr","Sa"),"")</f>
        <v/>
      </c>
      <c r="C255" s="6"/>
      <c r="D255" s="7"/>
      <c r="E255" s="7"/>
      <c r="F255" s="8"/>
      <c r="G255" s="9" t="str">
        <f>IF(AND(ISNUMBER(D255),ISNUMBER(E255)),ROUND((E255-D255+IF(E255&lt;D255,1,0))*24-IF(ISNUMBER(F255),F255,0)/60,2),"")</f>
        <v/>
      </c>
      <c r="H255" s="10"/>
      <c r="I255" s="6"/>
    </row>
    <row r="256" spans="1:9" x14ac:dyDescent="0.25">
      <c r="A256" s="4"/>
      <c r="B256" s="5" t="str">
        <f>IF(ISNUMBER(A256),CHOOSE(WEEKDAY(A256),"So","Mo","Di","Mi","Do","Fr","Sa"),"")</f>
        <v/>
      </c>
      <c r="C256" s="6"/>
      <c r="D256" s="7"/>
      <c r="E256" s="7"/>
      <c r="F256" s="8"/>
      <c r="G256" s="9" t="str">
        <f>IF(AND(ISNUMBER(D256),ISNUMBER(E256)),ROUND((E256-D256+IF(E256&lt;D256,1,0))*24-IF(ISNUMBER(F256),F256,0)/60,2),"")</f>
        <v/>
      </c>
      <c r="H256" s="10"/>
      <c r="I256" s="6"/>
    </row>
    <row r="257" spans="1:9" x14ac:dyDescent="0.25">
      <c r="A257" s="4"/>
      <c r="B257" s="5" t="str">
        <f>IF(ISNUMBER(A257),CHOOSE(WEEKDAY(A257),"So","Mo","Di","Mi","Do","Fr","Sa"),"")</f>
        <v/>
      </c>
      <c r="C257" s="6"/>
      <c r="D257" s="7"/>
      <c r="E257" s="7"/>
      <c r="F257" s="8"/>
      <c r="G257" s="9" t="str">
        <f>IF(AND(ISNUMBER(D257),ISNUMBER(E257)),ROUND((E257-D257+IF(E257&lt;D257,1,0))*24-IF(ISNUMBER(F257),F257,0)/60,2),"")</f>
        <v/>
      </c>
      <c r="H257" s="10"/>
      <c r="I257" s="6"/>
    </row>
    <row r="258" spans="1:9" x14ac:dyDescent="0.25">
      <c r="A258" s="4"/>
      <c r="B258" s="5" t="str">
        <f>IF(ISNUMBER(A258),CHOOSE(WEEKDAY(A258),"So","Mo","Di","Mi","Do","Fr","Sa"),"")</f>
        <v/>
      </c>
      <c r="C258" s="6"/>
      <c r="D258" s="7"/>
      <c r="E258" s="7"/>
      <c r="F258" s="8"/>
      <c r="G258" s="9" t="str">
        <f>IF(AND(ISNUMBER(D258),ISNUMBER(E258)),ROUND((E258-D258+IF(E258&lt;D258,1,0))*24-IF(ISNUMBER(F258),F258,0)/60,2),"")</f>
        <v/>
      </c>
      <c r="H258" s="10"/>
      <c r="I258" s="6"/>
    </row>
    <row r="259" spans="1:9" x14ac:dyDescent="0.25">
      <c r="A259" s="4"/>
      <c r="B259" s="5" t="str">
        <f>IF(ISNUMBER(A259),CHOOSE(WEEKDAY(A259),"So","Mo","Di","Mi","Do","Fr","Sa"),"")</f>
        <v/>
      </c>
      <c r="C259" s="6"/>
      <c r="D259" s="7"/>
      <c r="E259" s="7"/>
      <c r="F259" s="8"/>
      <c r="G259" s="9" t="str">
        <f>IF(AND(ISNUMBER(D259),ISNUMBER(E259)),ROUND((E259-D259+IF(E259&lt;D259,1,0))*24-IF(ISNUMBER(F259),F259,0)/60,2),"")</f>
        <v/>
      </c>
      <c r="H259" s="10"/>
      <c r="I259" s="6"/>
    </row>
    <row r="260" spans="1:9" x14ac:dyDescent="0.25">
      <c r="A260" s="4"/>
      <c r="B260" s="5" t="str">
        <f>IF(ISNUMBER(A260),CHOOSE(WEEKDAY(A260),"So","Mo","Di","Mi","Do","Fr","Sa"),"")</f>
        <v/>
      </c>
      <c r="C260" s="6"/>
      <c r="D260" s="7"/>
      <c r="E260" s="7"/>
      <c r="F260" s="8"/>
      <c r="G260" s="9" t="str">
        <f>IF(AND(ISNUMBER(D260),ISNUMBER(E260)),ROUND((E260-D260+IF(E260&lt;D260,1,0))*24-IF(ISNUMBER(F260),F260,0)/60,2),"")</f>
        <v/>
      </c>
      <c r="H260" s="10"/>
      <c r="I260" s="6"/>
    </row>
    <row r="261" spans="1:9" x14ac:dyDescent="0.25">
      <c r="A261" s="4"/>
      <c r="B261" s="5" t="str">
        <f>IF(ISNUMBER(A261),CHOOSE(WEEKDAY(A261),"So","Mo","Di","Mi","Do","Fr","Sa"),"")</f>
        <v/>
      </c>
      <c r="C261" s="6"/>
      <c r="D261" s="7"/>
      <c r="E261" s="7"/>
      <c r="F261" s="8"/>
      <c r="G261" s="9" t="str">
        <f>IF(AND(ISNUMBER(D261),ISNUMBER(E261)),ROUND((E261-D261+IF(E261&lt;D261,1,0))*24-IF(ISNUMBER(F261),F261,0)/60,2),"")</f>
        <v/>
      </c>
      <c r="H261" s="10"/>
      <c r="I261" s="6"/>
    </row>
    <row r="262" spans="1:9" x14ac:dyDescent="0.25">
      <c r="A262" s="4"/>
      <c r="B262" s="5" t="str">
        <f>IF(ISNUMBER(A262),CHOOSE(WEEKDAY(A262),"So","Mo","Di","Mi","Do","Fr","Sa"),"")</f>
        <v/>
      </c>
      <c r="C262" s="6"/>
      <c r="D262" s="7"/>
      <c r="E262" s="7"/>
      <c r="F262" s="8"/>
      <c r="G262" s="9" t="str">
        <f>IF(AND(ISNUMBER(D262),ISNUMBER(E262)),ROUND((E262-D262+IF(E262&lt;D262,1,0))*24-IF(ISNUMBER(F262),F262,0)/60,2),"")</f>
        <v/>
      </c>
      <c r="H262" s="10"/>
      <c r="I262" s="6"/>
    </row>
    <row r="263" spans="1:9" x14ac:dyDescent="0.25">
      <c r="A263" s="4"/>
      <c r="B263" s="5" t="str">
        <f>IF(ISNUMBER(A263),CHOOSE(WEEKDAY(A263),"So","Mo","Di","Mi","Do","Fr","Sa"),"")</f>
        <v/>
      </c>
      <c r="C263" s="6"/>
      <c r="D263" s="7"/>
      <c r="E263" s="7"/>
      <c r="F263" s="8"/>
      <c r="G263" s="9" t="str">
        <f>IF(AND(ISNUMBER(D263),ISNUMBER(E263)),ROUND((E263-D263+IF(E263&lt;D263,1,0))*24-IF(ISNUMBER(F263),F263,0)/60,2),"")</f>
        <v/>
      </c>
      <c r="H263" s="10"/>
      <c r="I263" s="6"/>
    </row>
    <row r="264" spans="1:9" x14ac:dyDescent="0.25">
      <c r="A264" s="4"/>
      <c r="B264" s="5" t="str">
        <f>IF(ISNUMBER(A264),CHOOSE(WEEKDAY(A264),"So","Mo","Di","Mi","Do","Fr","Sa"),"")</f>
        <v/>
      </c>
      <c r="C264" s="6"/>
      <c r="D264" s="7"/>
      <c r="E264" s="7"/>
      <c r="F264" s="8"/>
      <c r="G264" s="9" t="str">
        <f>IF(AND(ISNUMBER(D264),ISNUMBER(E264)),ROUND((E264-D264+IF(E264&lt;D264,1,0))*24-IF(ISNUMBER(F264),F264,0)/60,2),"")</f>
        <v/>
      </c>
      <c r="H264" s="10"/>
      <c r="I264" s="6"/>
    </row>
    <row r="265" spans="1:9" x14ac:dyDescent="0.25">
      <c r="A265" s="4"/>
      <c r="B265" s="5" t="str">
        <f>IF(ISNUMBER(A265),CHOOSE(WEEKDAY(A265),"So","Mo","Di","Mi","Do","Fr","Sa"),"")</f>
        <v/>
      </c>
      <c r="C265" s="6"/>
      <c r="D265" s="7"/>
      <c r="E265" s="7"/>
      <c r="F265" s="8"/>
      <c r="G265" s="9" t="str">
        <f>IF(AND(ISNUMBER(D265),ISNUMBER(E265)),ROUND((E265-D265+IF(E265&lt;D265,1,0))*24-IF(ISNUMBER(F265),F265,0)/60,2),"")</f>
        <v/>
      </c>
      <c r="H265" s="10"/>
      <c r="I265" s="6"/>
    </row>
    <row r="266" spans="1:9" x14ac:dyDescent="0.25">
      <c r="A266" s="4"/>
      <c r="B266" s="5" t="str">
        <f>IF(ISNUMBER(A266),CHOOSE(WEEKDAY(A266),"So","Mo","Di","Mi","Do","Fr","Sa"),"")</f>
        <v/>
      </c>
      <c r="C266" s="6"/>
      <c r="D266" s="7"/>
      <c r="E266" s="7"/>
      <c r="F266" s="8"/>
      <c r="G266" s="9" t="str">
        <f>IF(AND(ISNUMBER(D266),ISNUMBER(E266)),ROUND((E266-D266+IF(E266&lt;D266,1,0))*24-IF(ISNUMBER(F266),F266,0)/60,2),"")</f>
        <v/>
      </c>
      <c r="H266" s="10"/>
      <c r="I266" s="6"/>
    </row>
    <row r="267" spans="1:9" x14ac:dyDescent="0.25">
      <c r="A267" s="4"/>
      <c r="B267" s="5" t="str">
        <f>IF(ISNUMBER(A267),CHOOSE(WEEKDAY(A267),"So","Mo","Di","Mi","Do","Fr","Sa"),"")</f>
        <v/>
      </c>
      <c r="C267" s="6"/>
      <c r="D267" s="7"/>
      <c r="E267" s="7"/>
      <c r="F267" s="8"/>
      <c r="G267" s="9" t="str">
        <f>IF(AND(ISNUMBER(D267),ISNUMBER(E267)),ROUND((E267-D267+IF(E267&lt;D267,1,0))*24-IF(ISNUMBER(F267),F267,0)/60,2),"")</f>
        <v/>
      </c>
      <c r="H267" s="10"/>
      <c r="I267" s="6"/>
    </row>
    <row r="268" spans="1:9" x14ac:dyDescent="0.25">
      <c r="A268" s="4"/>
      <c r="B268" s="5" t="str">
        <f>IF(ISNUMBER(A268),CHOOSE(WEEKDAY(A268),"So","Mo","Di","Mi","Do","Fr","Sa"),"")</f>
        <v/>
      </c>
      <c r="C268" s="6"/>
      <c r="D268" s="7"/>
      <c r="E268" s="7"/>
      <c r="F268" s="8"/>
      <c r="G268" s="9" t="str">
        <f>IF(AND(ISNUMBER(D268),ISNUMBER(E268)),ROUND((E268-D268+IF(E268&lt;D268,1,0))*24-IF(ISNUMBER(F268),F268,0)/60,2),"")</f>
        <v/>
      </c>
      <c r="H268" s="10"/>
      <c r="I268" s="6"/>
    </row>
    <row r="269" spans="1:9" x14ac:dyDescent="0.25">
      <c r="A269" s="4"/>
      <c r="B269" s="5" t="str">
        <f>IF(ISNUMBER(A269),CHOOSE(WEEKDAY(A269),"So","Mo","Di","Mi","Do","Fr","Sa"),"")</f>
        <v/>
      </c>
      <c r="C269" s="6"/>
      <c r="D269" s="7"/>
      <c r="E269" s="7"/>
      <c r="F269" s="8"/>
      <c r="G269" s="9" t="str">
        <f>IF(AND(ISNUMBER(D269),ISNUMBER(E269)),ROUND((E269-D269+IF(E269&lt;D269,1,0))*24-IF(ISNUMBER(F269),F269,0)/60,2),"")</f>
        <v/>
      </c>
      <c r="H269" s="10"/>
      <c r="I269" s="6"/>
    </row>
    <row r="270" spans="1:9" x14ac:dyDescent="0.25">
      <c r="A270" s="4"/>
      <c r="B270" s="5" t="str">
        <f>IF(ISNUMBER(A270),CHOOSE(WEEKDAY(A270),"So","Mo","Di","Mi","Do","Fr","Sa"),"")</f>
        <v/>
      </c>
      <c r="C270" s="6"/>
      <c r="D270" s="7"/>
      <c r="E270" s="7"/>
      <c r="F270" s="8"/>
      <c r="G270" s="9" t="str">
        <f>IF(AND(ISNUMBER(D270),ISNUMBER(E270)),ROUND((E270-D270+IF(E270&lt;D270,1,0))*24-IF(ISNUMBER(F270),F270,0)/60,2),"")</f>
        <v/>
      </c>
      <c r="H270" s="10"/>
      <c r="I270" s="6"/>
    </row>
    <row r="271" spans="1:9" x14ac:dyDescent="0.25">
      <c r="A271" s="4"/>
      <c r="B271" s="5" t="str">
        <f>IF(ISNUMBER(A271),CHOOSE(WEEKDAY(A271),"So","Mo","Di","Mi","Do","Fr","Sa"),"")</f>
        <v/>
      </c>
      <c r="C271" s="6"/>
      <c r="D271" s="7"/>
      <c r="E271" s="7"/>
      <c r="F271" s="8"/>
      <c r="G271" s="9" t="str">
        <f>IF(AND(ISNUMBER(D271),ISNUMBER(E271)),ROUND((E271-D271+IF(E271&lt;D271,1,0))*24-IF(ISNUMBER(F271),F271,0)/60,2),"")</f>
        <v/>
      </c>
      <c r="H271" s="10"/>
      <c r="I271" s="6"/>
    </row>
    <row r="272" spans="1:9" x14ac:dyDescent="0.25">
      <c r="A272" s="4"/>
      <c r="B272" s="5" t="str">
        <f>IF(ISNUMBER(A272),CHOOSE(WEEKDAY(A272),"So","Mo","Di","Mi","Do","Fr","Sa"),"")</f>
        <v/>
      </c>
      <c r="C272" s="6"/>
      <c r="D272" s="7"/>
      <c r="E272" s="7"/>
      <c r="F272" s="8"/>
      <c r="G272" s="9" t="str">
        <f>IF(AND(ISNUMBER(D272),ISNUMBER(E272)),ROUND((E272-D272+IF(E272&lt;D272,1,0))*24-IF(ISNUMBER(F272),F272,0)/60,2),"")</f>
        <v/>
      </c>
      <c r="H272" s="10"/>
      <c r="I272" s="6"/>
    </row>
    <row r="273" spans="1:9" x14ac:dyDescent="0.25">
      <c r="A273" s="4"/>
      <c r="B273" s="5" t="str">
        <f>IF(ISNUMBER(A273),CHOOSE(WEEKDAY(A273),"So","Mo","Di","Mi","Do","Fr","Sa"),"")</f>
        <v/>
      </c>
      <c r="C273" s="6"/>
      <c r="D273" s="7"/>
      <c r="E273" s="7"/>
      <c r="F273" s="8"/>
      <c r="G273" s="9" t="str">
        <f>IF(AND(ISNUMBER(D273),ISNUMBER(E273)),ROUND((E273-D273+IF(E273&lt;D273,1,0))*24-IF(ISNUMBER(F273),F273,0)/60,2),"")</f>
        <v/>
      </c>
      <c r="H273" s="10"/>
      <c r="I273" s="6"/>
    </row>
    <row r="274" spans="1:9" x14ac:dyDescent="0.25">
      <c r="A274" s="4"/>
      <c r="B274" s="5" t="str">
        <f>IF(ISNUMBER(A274),CHOOSE(WEEKDAY(A274),"So","Mo","Di","Mi","Do","Fr","Sa"),"")</f>
        <v/>
      </c>
      <c r="C274" s="6"/>
      <c r="D274" s="7"/>
      <c r="E274" s="7"/>
      <c r="F274" s="8"/>
      <c r="G274" s="9" t="str">
        <f>IF(AND(ISNUMBER(D274),ISNUMBER(E274)),ROUND((E274-D274+IF(E274&lt;D274,1,0))*24-IF(ISNUMBER(F274),F274,0)/60,2),"")</f>
        <v/>
      </c>
      <c r="H274" s="10"/>
      <c r="I274" s="6"/>
    </row>
    <row r="275" spans="1:9" x14ac:dyDescent="0.25">
      <c r="A275" s="4"/>
      <c r="B275" s="5" t="str">
        <f>IF(ISNUMBER(A275),CHOOSE(WEEKDAY(A275),"So","Mo","Di","Mi","Do","Fr","Sa"),"")</f>
        <v/>
      </c>
      <c r="C275" s="6"/>
      <c r="D275" s="7"/>
      <c r="E275" s="7"/>
      <c r="F275" s="8"/>
      <c r="G275" s="9" t="str">
        <f>IF(AND(ISNUMBER(D275),ISNUMBER(E275)),ROUND((E275-D275+IF(E275&lt;D275,1,0))*24-IF(ISNUMBER(F275),F275,0)/60,2),"")</f>
        <v/>
      </c>
      <c r="H275" s="10"/>
      <c r="I275" s="6"/>
    </row>
    <row r="276" spans="1:9" x14ac:dyDescent="0.25">
      <c r="A276" s="4"/>
      <c r="B276" s="5" t="str">
        <f>IF(ISNUMBER(A276),CHOOSE(WEEKDAY(A276),"So","Mo","Di","Mi","Do","Fr","Sa"),"")</f>
        <v/>
      </c>
      <c r="C276" s="6"/>
      <c r="D276" s="7"/>
      <c r="E276" s="7"/>
      <c r="F276" s="8"/>
      <c r="G276" s="9" t="str">
        <f>IF(AND(ISNUMBER(D276),ISNUMBER(E276)),ROUND((E276-D276+IF(E276&lt;D276,1,0))*24-IF(ISNUMBER(F276),F276,0)/60,2),"")</f>
        <v/>
      </c>
      <c r="H276" s="10"/>
      <c r="I276" s="6"/>
    </row>
    <row r="277" spans="1:9" x14ac:dyDescent="0.25">
      <c r="A277" s="4"/>
      <c r="B277" s="5" t="str">
        <f>IF(ISNUMBER(A277),CHOOSE(WEEKDAY(A277),"So","Mo","Di","Mi","Do","Fr","Sa"),"")</f>
        <v/>
      </c>
      <c r="C277" s="6"/>
      <c r="D277" s="7"/>
      <c r="E277" s="7"/>
      <c r="F277" s="8"/>
      <c r="G277" s="9" t="str">
        <f>IF(AND(ISNUMBER(D277),ISNUMBER(E277)),ROUND((E277-D277+IF(E277&lt;D277,1,0))*24-IF(ISNUMBER(F277),F277,0)/60,2),"")</f>
        <v/>
      </c>
      <c r="H277" s="10"/>
      <c r="I277" s="6"/>
    </row>
    <row r="278" spans="1:9" x14ac:dyDescent="0.25">
      <c r="A278" s="4"/>
      <c r="B278" s="5" t="str">
        <f>IF(ISNUMBER(A278),CHOOSE(WEEKDAY(A278),"So","Mo","Di","Mi","Do","Fr","Sa"),"")</f>
        <v/>
      </c>
      <c r="C278" s="6"/>
      <c r="D278" s="7"/>
      <c r="E278" s="7"/>
      <c r="F278" s="8"/>
      <c r="G278" s="9" t="str">
        <f>IF(AND(ISNUMBER(D278),ISNUMBER(E278)),ROUND((E278-D278+IF(E278&lt;D278,1,0))*24-IF(ISNUMBER(F278),F278,0)/60,2),"")</f>
        <v/>
      </c>
      <c r="H278" s="10"/>
      <c r="I278" s="6"/>
    </row>
    <row r="279" spans="1:9" x14ac:dyDescent="0.25">
      <c r="A279" s="4"/>
      <c r="B279" s="5" t="str">
        <f>IF(ISNUMBER(A279),CHOOSE(WEEKDAY(A279),"So","Mo","Di","Mi","Do","Fr","Sa"),"")</f>
        <v/>
      </c>
      <c r="C279" s="6"/>
      <c r="D279" s="7"/>
      <c r="E279" s="7"/>
      <c r="F279" s="8"/>
      <c r="G279" s="9" t="str">
        <f>IF(AND(ISNUMBER(D279),ISNUMBER(E279)),ROUND((E279-D279+IF(E279&lt;D279,1,0))*24-IF(ISNUMBER(F279),F279,0)/60,2),"")</f>
        <v/>
      </c>
      <c r="H279" s="10"/>
      <c r="I279" s="6"/>
    </row>
    <row r="280" spans="1:9" x14ac:dyDescent="0.25">
      <c r="A280" s="4"/>
      <c r="B280" s="5" t="str">
        <f>IF(ISNUMBER(A280),CHOOSE(WEEKDAY(A280),"So","Mo","Di","Mi","Do","Fr","Sa"),"")</f>
        <v/>
      </c>
      <c r="C280" s="6"/>
      <c r="D280" s="7"/>
      <c r="E280" s="7"/>
      <c r="F280" s="8"/>
      <c r="G280" s="9" t="str">
        <f>IF(AND(ISNUMBER(D280),ISNUMBER(E280)),ROUND((E280-D280+IF(E280&lt;D280,1,0))*24-IF(ISNUMBER(F280),F280,0)/60,2),"")</f>
        <v/>
      </c>
      <c r="H280" s="10"/>
      <c r="I280" s="6"/>
    </row>
    <row r="281" spans="1:9" x14ac:dyDescent="0.25">
      <c r="A281" s="4"/>
      <c r="B281" s="5" t="str">
        <f>IF(ISNUMBER(A281),CHOOSE(WEEKDAY(A281),"So","Mo","Di","Mi","Do","Fr","Sa"),"")</f>
        <v/>
      </c>
      <c r="C281" s="6"/>
      <c r="D281" s="7"/>
      <c r="E281" s="7"/>
      <c r="F281" s="8"/>
      <c r="G281" s="9" t="str">
        <f>IF(AND(ISNUMBER(D281),ISNUMBER(E281)),ROUND((E281-D281+IF(E281&lt;D281,1,0))*24-IF(ISNUMBER(F281),F281,0)/60,2),"")</f>
        <v/>
      </c>
      <c r="H281" s="10"/>
      <c r="I281" s="6"/>
    </row>
    <row r="282" spans="1:9" x14ac:dyDescent="0.25">
      <c r="A282" s="4"/>
      <c r="B282" s="5" t="str">
        <f>IF(ISNUMBER(A282),CHOOSE(WEEKDAY(A282),"So","Mo","Di","Mi","Do","Fr","Sa"),"")</f>
        <v/>
      </c>
      <c r="C282" s="6"/>
      <c r="D282" s="7"/>
      <c r="E282" s="7"/>
      <c r="F282" s="8"/>
      <c r="G282" s="9" t="str">
        <f>IF(AND(ISNUMBER(D282),ISNUMBER(E282)),ROUND((E282-D282+IF(E282&lt;D282,1,0))*24-IF(ISNUMBER(F282),F282,0)/60,2),"")</f>
        <v/>
      </c>
      <c r="H282" s="10"/>
      <c r="I282" s="6"/>
    </row>
    <row r="283" spans="1:9" x14ac:dyDescent="0.25">
      <c r="A283" s="4"/>
      <c r="B283" s="5" t="str">
        <f>IF(ISNUMBER(A283),CHOOSE(WEEKDAY(A283),"So","Mo","Di","Mi","Do","Fr","Sa"),"")</f>
        <v/>
      </c>
      <c r="C283" s="6"/>
      <c r="D283" s="7"/>
      <c r="E283" s="7"/>
      <c r="F283" s="8"/>
      <c r="G283" s="9" t="str">
        <f>IF(AND(ISNUMBER(D283),ISNUMBER(E283)),ROUND((E283-D283+IF(E283&lt;D283,1,0))*24-IF(ISNUMBER(F283),F283,0)/60,2),"")</f>
        <v/>
      </c>
      <c r="H283" s="10"/>
      <c r="I283" s="6"/>
    </row>
    <row r="284" spans="1:9" x14ac:dyDescent="0.25">
      <c r="A284" s="4"/>
      <c r="B284" s="5" t="str">
        <f>IF(ISNUMBER(A284),CHOOSE(WEEKDAY(A284),"So","Mo","Di","Mi","Do","Fr","Sa"),"")</f>
        <v/>
      </c>
      <c r="C284" s="6"/>
      <c r="D284" s="7"/>
      <c r="E284" s="7"/>
      <c r="F284" s="8"/>
      <c r="G284" s="9" t="str">
        <f>IF(AND(ISNUMBER(D284),ISNUMBER(E284)),ROUND((E284-D284+IF(E284&lt;D284,1,0))*24-IF(ISNUMBER(F284),F284,0)/60,2),"")</f>
        <v/>
      </c>
      <c r="H284" s="10"/>
      <c r="I284" s="6"/>
    </row>
    <row r="285" spans="1:9" x14ac:dyDescent="0.25">
      <c r="A285" s="4"/>
      <c r="B285" s="5" t="str">
        <f>IF(ISNUMBER(A285),CHOOSE(WEEKDAY(A285),"So","Mo","Di","Mi","Do","Fr","Sa"),"")</f>
        <v/>
      </c>
      <c r="C285" s="6"/>
      <c r="D285" s="7"/>
      <c r="E285" s="7"/>
      <c r="F285" s="8"/>
      <c r="G285" s="9" t="str">
        <f>IF(AND(ISNUMBER(D285),ISNUMBER(E285)),ROUND((E285-D285+IF(E285&lt;D285,1,0))*24-IF(ISNUMBER(F285),F285,0)/60,2),"")</f>
        <v/>
      </c>
      <c r="H285" s="10"/>
      <c r="I285" s="6"/>
    </row>
    <row r="286" spans="1:9" x14ac:dyDescent="0.25">
      <c r="A286" s="4"/>
      <c r="B286" s="5" t="str">
        <f>IF(ISNUMBER(A286),CHOOSE(WEEKDAY(A286),"So","Mo","Di","Mi","Do","Fr","Sa"),"")</f>
        <v/>
      </c>
      <c r="C286" s="6"/>
      <c r="D286" s="7"/>
      <c r="E286" s="7"/>
      <c r="F286" s="8"/>
      <c r="G286" s="9" t="str">
        <f>IF(AND(ISNUMBER(D286),ISNUMBER(E286)),ROUND((E286-D286+IF(E286&lt;D286,1,0))*24-IF(ISNUMBER(F286),F286,0)/60,2),"")</f>
        <v/>
      </c>
      <c r="H286" s="10"/>
      <c r="I286" s="6"/>
    </row>
    <row r="287" spans="1:9" x14ac:dyDescent="0.25">
      <c r="A287" s="4"/>
      <c r="B287" s="5" t="str">
        <f>IF(ISNUMBER(A287),CHOOSE(WEEKDAY(A287),"So","Mo","Di","Mi","Do","Fr","Sa"),"")</f>
        <v/>
      </c>
      <c r="C287" s="6"/>
      <c r="D287" s="7"/>
      <c r="E287" s="7"/>
      <c r="F287" s="8"/>
      <c r="G287" s="9" t="str">
        <f>IF(AND(ISNUMBER(D287),ISNUMBER(E287)),ROUND((E287-D287+IF(E287&lt;D287,1,0))*24-IF(ISNUMBER(F287),F287,0)/60,2),"")</f>
        <v/>
      </c>
      <c r="H287" s="10"/>
      <c r="I287" s="6"/>
    </row>
    <row r="288" spans="1:9" x14ac:dyDescent="0.25">
      <c r="A288" s="4"/>
      <c r="B288" s="5" t="str">
        <f>IF(ISNUMBER(A288),CHOOSE(WEEKDAY(A288),"So","Mo","Di","Mi","Do","Fr","Sa"),"")</f>
        <v/>
      </c>
      <c r="C288" s="6"/>
      <c r="D288" s="7"/>
      <c r="E288" s="7"/>
      <c r="F288" s="8"/>
      <c r="G288" s="9" t="str">
        <f>IF(AND(ISNUMBER(D288),ISNUMBER(E288)),ROUND((E288-D288+IF(E288&lt;D288,1,0))*24-IF(ISNUMBER(F288),F288,0)/60,2),"")</f>
        <v/>
      </c>
      <c r="H288" s="10"/>
      <c r="I288" s="6"/>
    </row>
    <row r="289" spans="1:9" x14ac:dyDescent="0.25">
      <c r="A289" s="4"/>
      <c r="B289" s="5" t="str">
        <f>IF(ISNUMBER(A289),CHOOSE(WEEKDAY(A289),"So","Mo","Di","Mi","Do","Fr","Sa"),"")</f>
        <v/>
      </c>
      <c r="C289" s="6"/>
      <c r="D289" s="7"/>
      <c r="E289" s="7"/>
      <c r="F289" s="8"/>
      <c r="G289" s="9" t="str">
        <f>IF(AND(ISNUMBER(D289),ISNUMBER(E289)),ROUND((E289-D289+IF(E289&lt;D289,1,0))*24-IF(ISNUMBER(F289),F289,0)/60,2),"")</f>
        <v/>
      </c>
      <c r="H289" s="10"/>
      <c r="I289" s="6"/>
    </row>
    <row r="290" spans="1:9" x14ac:dyDescent="0.25">
      <c r="A290" s="4"/>
      <c r="B290" s="5" t="str">
        <f>IF(ISNUMBER(A290),CHOOSE(WEEKDAY(A290),"So","Mo","Di","Mi","Do","Fr","Sa"),"")</f>
        <v/>
      </c>
      <c r="C290" s="6"/>
      <c r="D290" s="7"/>
      <c r="E290" s="7"/>
      <c r="F290" s="8"/>
      <c r="G290" s="9" t="str">
        <f>IF(AND(ISNUMBER(D290),ISNUMBER(E290)),ROUND((E290-D290+IF(E290&lt;D290,1,0))*24-IF(ISNUMBER(F290),F290,0)/60,2),"")</f>
        <v/>
      </c>
      <c r="H290" s="10"/>
      <c r="I290" s="6"/>
    </row>
    <row r="291" spans="1:9" x14ac:dyDescent="0.25">
      <c r="A291" s="4"/>
      <c r="B291" s="5" t="str">
        <f>IF(ISNUMBER(A291),CHOOSE(WEEKDAY(A291),"So","Mo","Di","Mi","Do","Fr","Sa"),"")</f>
        <v/>
      </c>
      <c r="C291" s="6"/>
      <c r="D291" s="7"/>
      <c r="E291" s="7"/>
      <c r="F291" s="8"/>
      <c r="G291" s="9" t="str">
        <f>IF(AND(ISNUMBER(D291),ISNUMBER(E291)),ROUND((E291-D291+IF(E291&lt;D291,1,0))*24-IF(ISNUMBER(F291),F291,0)/60,2),"")</f>
        <v/>
      </c>
      <c r="H291" s="10"/>
      <c r="I291" s="6"/>
    </row>
    <row r="292" spans="1:9" x14ac:dyDescent="0.25">
      <c r="A292" s="4"/>
      <c r="B292" s="5" t="str">
        <f>IF(ISNUMBER(A292),CHOOSE(WEEKDAY(A292),"So","Mo","Di","Mi","Do","Fr","Sa"),"")</f>
        <v/>
      </c>
      <c r="C292" s="6"/>
      <c r="D292" s="7"/>
      <c r="E292" s="7"/>
      <c r="F292" s="8"/>
      <c r="G292" s="9" t="str">
        <f>IF(AND(ISNUMBER(D292),ISNUMBER(E292)),ROUND((E292-D292+IF(E292&lt;D292,1,0))*24-IF(ISNUMBER(F292),F292,0)/60,2),"")</f>
        <v/>
      </c>
      <c r="H292" s="10"/>
      <c r="I292" s="6"/>
    </row>
    <row r="293" spans="1:9" x14ac:dyDescent="0.25">
      <c r="A293" s="4"/>
      <c r="B293" s="5" t="str">
        <f>IF(ISNUMBER(A293),CHOOSE(WEEKDAY(A293),"So","Mo","Di","Mi","Do","Fr","Sa"),"")</f>
        <v/>
      </c>
      <c r="C293" s="6"/>
      <c r="D293" s="7"/>
      <c r="E293" s="7"/>
      <c r="F293" s="8"/>
      <c r="G293" s="9" t="str">
        <f>IF(AND(ISNUMBER(D293),ISNUMBER(E293)),ROUND((E293-D293+IF(E293&lt;D293,1,0))*24-IF(ISNUMBER(F293),F293,0)/60,2),"")</f>
        <v/>
      </c>
      <c r="H293" s="10"/>
      <c r="I293" s="6"/>
    </row>
    <row r="294" spans="1:9" x14ac:dyDescent="0.25">
      <c r="A294" s="4"/>
      <c r="B294" s="5" t="str">
        <f>IF(ISNUMBER(A294),CHOOSE(WEEKDAY(A294),"So","Mo","Di","Mi","Do","Fr","Sa"),"")</f>
        <v/>
      </c>
      <c r="C294" s="6"/>
      <c r="D294" s="7"/>
      <c r="E294" s="7"/>
      <c r="F294" s="8"/>
      <c r="G294" s="9" t="str">
        <f>IF(AND(ISNUMBER(D294),ISNUMBER(E294)),ROUND((E294-D294+IF(E294&lt;D294,1,0))*24-IF(ISNUMBER(F294),F294,0)/60,2),"")</f>
        <v/>
      </c>
      <c r="H294" s="10"/>
      <c r="I294" s="6"/>
    </row>
    <row r="295" spans="1:9" x14ac:dyDescent="0.25">
      <c r="A295" s="4"/>
      <c r="B295" s="5" t="str">
        <f>IF(ISNUMBER(A295),CHOOSE(WEEKDAY(A295),"So","Mo","Di","Mi","Do","Fr","Sa"),"")</f>
        <v/>
      </c>
      <c r="C295" s="6"/>
      <c r="D295" s="7"/>
      <c r="E295" s="7"/>
      <c r="F295" s="8"/>
      <c r="G295" s="9" t="str">
        <f>IF(AND(ISNUMBER(D295),ISNUMBER(E295)),ROUND((E295-D295+IF(E295&lt;D295,1,0))*24-IF(ISNUMBER(F295),F295,0)/60,2),"")</f>
        <v/>
      </c>
      <c r="H295" s="10"/>
      <c r="I295" s="6"/>
    </row>
    <row r="296" spans="1:9" x14ac:dyDescent="0.25">
      <c r="A296" s="4"/>
      <c r="B296" s="5" t="str">
        <f>IF(ISNUMBER(A296),CHOOSE(WEEKDAY(A296),"So","Mo","Di","Mi","Do","Fr","Sa"),"")</f>
        <v/>
      </c>
      <c r="C296" s="6"/>
      <c r="D296" s="7"/>
      <c r="E296" s="7"/>
      <c r="F296" s="8"/>
      <c r="G296" s="9" t="str">
        <f>IF(AND(ISNUMBER(D296),ISNUMBER(E296)),ROUND((E296-D296+IF(E296&lt;D296,1,0))*24-IF(ISNUMBER(F296),F296,0)/60,2),"")</f>
        <v/>
      </c>
      <c r="H296" s="10"/>
      <c r="I296" s="6"/>
    </row>
    <row r="297" spans="1:9" x14ac:dyDescent="0.25">
      <c r="A297" s="4"/>
      <c r="B297" s="5" t="str">
        <f>IF(ISNUMBER(A297),CHOOSE(WEEKDAY(A297),"So","Mo","Di","Mi","Do","Fr","Sa"),"")</f>
        <v/>
      </c>
      <c r="C297" s="6"/>
      <c r="D297" s="7"/>
      <c r="E297" s="7"/>
      <c r="F297" s="8"/>
      <c r="G297" s="9" t="str">
        <f>IF(AND(ISNUMBER(D297),ISNUMBER(E297)),ROUND((E297-D297+IF(E297&lt;D297,1,0))*24-IF(ISNUMBER(F297),F297,0)/60,2),"")</f>
        <v/>
      </c>
      <c r="H297" s="10"/>
      <c r="I297" s="6"/>
    </row>
    <row r="298" spans="1:9" x14ac:dyDescent="0.25">
      <c r="A298" s="4"/>
      <c r="B298" s="5" t="str">
        <f>IF(ISNUMBER(A298),CHOOSE(WEEKDAY(A298),"So","Mo","Di","Mi","Do","Fr","Sa"),"")</f>
        <v/>
      </c>
      <c r="C298" s="6"/>
      <c r="D298" s="7"/>
      <c r="E298" s="7"/>
      <c r="F298" s="8"/>
      <c r="G298" s="9" t="str">
        <f>IF(AND(ISNUMBER(D298),ISNUMBER(E298)),ROUND((E298-D298+IF(E298&lt;D298,1,0))*24-IF(ISNUMBER(F298),F298,0)/60,2),"")</f>
        <v/>
      </c>
      <c r="H298" s="10"/>
      <c r="I298" s="6"/>
    </row>
    <row r="299" spans="1:9" x14ac:dyDescent="0.25">
      <c r="A299" s="4"/>
      <c r="B299" s="5" t="str">
        <f>IF(ISNUMBER(A299),CHOOSE(WEEKDAY(A299),"So","Mo","Di","Mi","Do","Fr","Sa"),"")</f>
        <v/>
      </c>
      <c r="C299" s="6"/>
      <c r="D299" s="7"/>
      <c r="E299" s="7"/>
      <c r="F299" s="8"/>
      <c r="G299" s="9" t="str">
        <f>IF(AND(ISNUMBER(D299),ISNUMBER(E299)),ROUND((E299-D299+IF(E299&lt;D299,1,0))*24-IF(ISNUMBER(F299),F299,0)/60,2),"")</f>
        <v/>
      </c>
      <c r="H299" s="10"/>
      <c r="I299" s="6"/>
    </row>
    <row r="300" spans="1:9" x14ac:dyDescent="0.25">
      <c r="A300" s="4"/>
      <c r="B300" s="5" t="str">
        <f>IF(ISNUMBER(A300),CHOOSE(WEEKDAY(A300),"So","Mo","Di","Mi","Do","Fr","Sa"),"")</f>
        <v/>
      </c>
      <c r="C300" s="6"/>
      <c r="D300" s="7"/>
      <c r="E300" s="7"/>
      <c r="F300" s="8"/>
      <c r="G300" s="9" t="str">
        <f>IF(AND(ISNUMBER(D300),ISNUMBER(E300)),ROUND((E300-D300+IF(E300&lt;D300,1,0))*24-IF(ISNUMBER(F300),F300,0)/60,2),"")</f>
        <v/>
      </c>
      <c r="H300" s="10"/>
      <c r="I300" s="6"/>
    </row>
    <row r="301" spans="1:9" x14ac:dyDescent="0.25">
      <c r="A301" s="4"/>
      <c r="B301" s="5" t="str">
        <f>IF(ISNUMBER(A301),CHOOSE(WEEKDAY(A301),"So","Mo","Di","Mi","Do","Fr","Sa"),"")</f>
        <v/>
      </c>
      <c r="C301" s="6"/>
      <c r="D301" s="7"/>
      <c r="E301" s="7"/>
      <c r="F301" s="8"/>
      <c r="G301" s="9" t="str">
        <f>IF(AND(ISNUMBER(D301),ISNUMBER(E301)),ROUND((E301-D301+IF(E301&lt;D301,1,0))*24-IF(ISNUMBER(F301),F301,0)/60,2),"")</f>
        <v/>
      </c>
      <c r="H301" s="10"/>
      <c r="I301" s="6"/>
    </row>
    <row r="302" spans="1:9" x14ac:dyDescent="0.25">
      <c r="A302" s="4"/>
      <c r="B302" s="5" t="str">
        <f>IF(ISNUMBER(A302),CHOOSE(WEEKDAY(A302),"So","Mo","Di","Mi","Do","Fr","Sa"),"")</f>
        <v/>
      </c>
      <c r="C302" s="6"/>
      <c r="D302" s="7"/>
      <c r="E302" s="7"/>
      <c r="F302" s="8"/>
      <c r="G302" s="9" t="str">
        <f>IF(AND(ISNUMBER(D302),ISNUMBER(E302)),ROUND((E302-D302+IF(E302&lt;D302,1,0))*24-IF(ISNUMBER(F302),F302,0)/60,2),"")</f>
        <v/>
      </c>
      <c r="H302" s="10"/>
      <c r="I302" s="6"/>
    </row>
    <row r="303" spans="1:9" x14ac:dyDescent="0.25">
      <c r="A303" s="4"/>
      <c r="B303" s="5" t="str">
        <f>IF(ISNUMBER(A303),CHOOSE(WEEKDAY(A303),"So","Mo","Di","Mi","Do","Fr","Sa"),"")</f>
        <v/>
      </c>
      <c r="C303" s="6"/>
      <c r="D303" s="7"/>
      <c r="E303" s="7"/>
      <c r="F303" s="8"/>
      <c r="G303" s="9" t="str">
        <f>IF(AND(ISNUMBER(D303),ISNUMBER(E303)),ROUND((E303-D303+IF(E303&lt;D303,1,0))*24-IF(ISNUMBER(F303),F303,0)/60,2),"")</f>
        <v/>
      </c>
      <c r="H303" s="10"/>
      <c r="I303" s="6"/>
    </row>
    <row r="304" spans="1:9" x14ac:dyDescent="0.25">
      <c r="A304" s="4"/>
      <c r="B304" s="5" t="str">
        <f>IF(ISNUMBER(A304),CHOOSE(WEEKDAY(A304),"So","Mo","Di","Mi","Do","Fr","Sa"),"")</f>
        <v/>
      </c>
      <c r="C304" s="6"/>
      <c r="D304" s="7"/>
      <c r="E304" s="7"/>
      <c r="F304" s="8"/>
      <c r="G304" s="9" t="str">
        <f>IF(AND(ISNUMBER(D304),ISNUMBER(E304)),ROUND((E304-D304+IF(E304&lt;D304,1,0))*24-IF(ISNUMBER(F304),F304,0)/60,2),"")</f>
        <v/>
      </c>
      <c r="H304" s="10"/>
      <c r="I304" s="6"/>
    </row>
    <row r="305" spans="1:9" x14ac:dyDescent="0.25">
      <c r="A305" s="4"/>
      <c r="B305" s="5" t="str">
        <f>IF(ISNUMBER(A305),CHOOSE(WEEKDAY(A305),"So","Mo","Di","Mi","Do","Fr","Sa"),"")</f>
        <v/>
      </c>
      <c r="C305" s="6"/>
      <c r="D305" s="7"/>
      <c r="E305" s="7"/>
      <c r="F305" s="8"/>
      <c r="G305" s="9" t="str">
        <f>IF(AND(ISNUMBER(D305),ISNUMBER(E305)),ROUND((E305-D305+IF(E305&lt;D305,1,0))*24-IF(ISNUMBER(F305),F305,0)/60,2),"")</f>
        <v/>
      </c>
      <c r="H305" s="10"/>
      <c r="I305" s="6"/>
    </row>
    <row r="306" spans="1:9" x14ac:dyDescent="0.25">
      <c r="A306" s="4"/>
      <c r="B306" s="5" t="str">
        <f>IF(ISNUMBER(A306),CHOOSE(WEEKDAY(A306),"So","Mo","Di","Mi","Do","Fr","Sa"),"")</f>
        <v/>
      </c>
      <c r="C306" s="6"/>
      <c r="D306" s="7"/>
      <c r="E306" s="7"/>
      <c r="F306" s="8"/>
      <c r="G306" s="9" t="str">
        <f>IF(AND(ISNUMBER(D306),ISNUMBER(E306)),ROUND((E306-D306+IF(E306&lt;D306,1,0))*24-IF(ISNUMBER(F306),F306,0)/60,2),"")</f>
        <v/>
      </c>
      <c r="H306" s="10"/>
      <c r="I306" s="6"/>
    </row>
    <row r="307" spans="1:9" x14ac:dyDescent="0.25">
      <c r="A307" s="4"/>
      <c r="B307" s="5" t="str">
        <f>IF(ISNUMBER(A307),CHOOSE(WEEKDAY(A307),"So","Mo","Di","Mi","Do","Fr","Sa"),"")</f>
        <v/>
      </c>
      <c r="C307" s="6"/>
      <c r="D307" s="7"/>
      <c r="E307" s="7"/>
      <c r="F307" s="8"/>
      <c r="G307" s="9" t="str">
        <f>IF(AND(ISNUMBER(D307),ISNUMBER(E307)),ROUND((E307-D307+IF(E307&lt;D307,1,0))*24-IF(ISNUMBER(F307),F307,0)/60,2),"")</f>
        <v/>
      </c>
      <c r="H307" s="10"/>
      <c r="I307" s="6"/>
    </row>
    <row r="308" spans="1:9" x14ac:dyDescent="0.25">
      <c r="A308" s="4"/>
      <c r="B308" s="5" t="str">
        <f>IF(ISNUMBER(A308),CHOOSE(WEEKDAY(A308),"So","Mo","Di","Mi","Do","Fr","Sa"),"")</f>
        <v/>
      </c>
      <c r="C308" s="6"/>
      <c r="D308" s="7"/>
      <c r="E308" s="7"/>
      <c r="F308" s="8"/>
      <c r="G308" s="9" t="str">
        <f>IF(AND(ISNUMBER(D308),ISNUMBER(E308)),ROUND((E308-D308+IF(E308&lt;D308,1,0))*24-IF(ISNUMBER(F308),F308,0)/60,2),"")</f>
        <v/>
      </c>
      <c r="H308" s="10"/>
      <c r="I308" s="6"/>
    </row>
    <row r="309" spans="1:9" x14ac:dyDescent="0.25">
      <c r="A309" s="4"/>
      <c r="B309" s="5" t="str">
        <f>IF(ISNUMBER(A309),CHOOSE(WEEKDAY(A309),"So","Mo","Di","Mi","Do","Fr","Sa"),"")</f>
        <v/>
      </c>
      <c r="C309" s="6"/>
      <c r="D309" s="7"/>
      <c r="E309" s="7"/>
      <c r="F309" s="8"/>
      <c r="G309" s="9" t="str">
        <f>IF(AND(ISNUMBER(D309),ISNUMBER(E309)),ROUND((E309-D309+IF(E309&lt;D309,1,0))*24-IF(ISNUMBER(F309),F309,0)/60,2),"")</f>
        <v/>
      </c>
      <c r="H309" s="10"/>
      <c r="I309" s="6"/>
    </row>
    <row r="310" spans="1:9" x14ac:dyDescent="0.25">
      <c r="A310" s="4"/>
      <c r="B310" s="5" t="str">
        <f>IF(ISNUMBER(A310),CHOOSE(WEEKDAY(A310),"So","Mo","Di","Mi","Do","Fr","Sa"),"")</f>
        <v/>
      </c>
      <c r="C310" s="6"/>
      <c r="D310" s="7"/>
      <c r="E310" s="7"/>
      <c r="F310" s="8"/>
      <c r="G310" s="9" t="str">
        <f>IF(AND(ISNUMBER(D310),ISNUMBER(E310)),ROUND((E310-D310+IF(E310&lt;D310,1,0))*24-IF(ISNUMBER(F310),F310,0)/60,2),"")</f>
        <v/>
      </c>
      <c r="H310" s="10"/>
      <c r="I310" s="6"/>
    </row>
    <row r="311" spans="1:9" x14ac:dyDescent="0.25">
      <c r="A311" s="4"/>
      <c r="B311" s="5" t="str">
        <f>IF(ISNUMBER(A311),CHOOSE(WEEKDAY(A311),"So","Mo","Di","Mi","Do","Fr","Sa"),"")</f>
        <v/>
      </c>
      <c r="C311" s="6"/>
      <c r="D311" s="7"/>
      <c r="E311" s="7"/>
      <c r="F311" s="8"/>
      <c r="G311" s="9" t="str">
        <f>IF(AND(ISNUMBER(D311),ISNUMBER(E311)),ROUND((E311-D311+IF(E311&lt;D311,1,0))*24-IF(ISNUMBER(F311),F311,0)/60,2),"")</f>
        <v/>
      </c>
      <c r="H311" s="10"/>
      <c r="I311" s="6"/>
    </row>
    <row r="312" spans="1:9" x14ac:dyDescent="0.25">
      <c r="A312" s="4"/>
      <c r="B312" s="5" t="str">
        <f>IF(ISNUMBER(A312),CHOOSE(WEEKDAY(A312),"So","Mo","Di","Mi","Do","Fr","Sa"),"")</f>
        <v/>
      </c>
      <c r="C312" s="6"/>
      <c r="D312" s="7"/>
      <c r="E312" s="7"/>
      <c r="F312" s="8"/>
      <c r="G312" s="9" t="str">
        <f>IF(AND(ISNUMBER(D312),ISNUMBER(E312)),ROUND((E312-D312+IF(E312&lt;D312,1,0))*24-IF(ISNUMBER(F312),F312,0)/60,2),"")</f>
        <v/>
      </c>
      <c r="H312" s="10"/>
      <c r="I312" s="6"/>
    </row>
    <row r="313" spans="1:9" x14ac:dyDescent="0.25">
      <c r="A313" s="4"/>
      <c r="B313" s="5" t="str">
        <f>IF(ISNUMBER(A313),CHOOSE(WEEKDAY(A313),"So","Mo","Di","Mi","Do","Fr","Sa"),"")</f>
        <v/>
      </c>
      <c r="C313" s="6"/>
      <c r="D313" s="7"/>
      <c r="E313" s="7"/>
      <c r="F313" s="8"/>
      <c r="G313" s="9" t="str">
        <f>IF(AND(ISNUMBER(D313),ISNUMBER(E313)),ROUND((E313-D313+IF(E313&lt;D313,1,0))*24-IF(ISNUMBER(F313),F313,0)/60,2),"")</f>
        <v/>
      </c>
      <c r="H313" s="10"/>
      <c r="I313" s="6"/>
    </row>
    <row r="314" spans="1:9" x14ac:dyDescent="0.25">
      <c r="A314" s="4"/>
      <c r="B314" s="5" t="str">
        <f>IF(ISNUMBER(A314),CHOOSE(WEEKDAY(A314),"So","Mo","Di","Mi","Do","Fr","Sa"),"")</f>
        <v/>
      </c>
      <c r="C314" s="6"/>
      <c r="D314" s="7"/>
      <c r="E314" s="7"/>
      <c r="F314" s="8"/>
      <c r="G314" s="9" t="str">
        <f>IF(AND(ISNUMBER(D314),ISNUMBER(E314)),ROUND((E314-D314+IF(E314&lt;D314,1,0))*24-IF(ISNUMBER(F314),F314,0)/60,2),"")</f>
        <v/>
      </c>
      <c r="H314" s="10"/>
      <c r="I314" s="6"/>
    </row>
    <row r="315" spans="1:9" x14ac:dyDescent="0.25">
      <c r="A315" s="4"/>
      <c r="B315" s="5" t="str">
        <f>IF(ISNUMBER(A315),CHOOSE(WEEKDAY(A315),"So","Mo","Di","Mi","Do","Fr","Sa"),"")</f>
        <v/>
      </c>
      <c r="C315" s="6"/>
      <c r="D315" s="7"/>
      <c r="E315" s="7"/>
      <c r="F315" s="8"/>
      <c r="G315" s="9" t="str">
        <f>IF(AND(ISNUMBER(D315),ISNUMBER(E315)),ROUND((E315-D315+IF(E315&lt;D315,1,0))*24-IF(ISNUMBER(F315),F315,0)/60,2),"")</f>
        <v/>
      </c>
      <c r="H315" s="10"/>
      <c r="I315" s="6"/>
    </row>
    <row r="316" spans="1:9" x14ac:dyDescent="0.25">
      <c r="A316" s="4"/>
      <c r="B316" s="5" t="str">
        <f>IF(ISNUMBER(A316),CHOOSE(WEEKDAY(A316),"So","Mo","Di","Mi","Do","Fr","Sa"),"")</f>
        <v/>
      </c>
      <c r="C316" s="6"/>
      <c r="D316" s="7"/>
      <c r="E316" s="7"/>
      <c r="F316" s="8"/>
      <c r="G316" s="9" t="str">
        <f>IF(AND(ISNUMBER(D316),ISNUMBER(E316)),ROUND((E316-D316+IF(E316&lt;D316,1,0))*24-IF(ISNUMBER(F316),F316,0)/60,2),"")</f>
        <v/>
      </c>
      <c r="H316" s="10"/>
      <c r="I316" s="6"/>
    </row>
    <row r="317" spans="1:9" x14ac:dyDescent="0.25">
      <c r="A317" s="4"/>
      <c r="B317" s="5" t="str">
        <f>IF(ISNUMBER(A317),CHOOSE(WEEKDAY(A317),"So","Mo","Di","Mi","Do","Fr","Sa"),"")</f>
        <v/>
      </c>
      <c r="C317" s="6"/>
      <c r="D317" s="7"/>
      <c r="E317" s="7"/>
      <c r="F317" s="8"/>
      <c r="G317" s="9" t="str">
        <f>IF(AND(ISNUMBER(D317),ISNUMBER(E317)),ROUND((E317-D317+IF(E317&lt;D317,1,0))*24-IF(ISNUMBER(F317),F317,0)/60,2),"")</f>
        <v/>
      </c>
      <c r="H317" s="10"/>
      <c r="I317" s="6"/>
    </row>
    <row r="318" spans="1:9" x14ac:dyDescent="0.25">
      <c r="A318" s="4"/>
      <c r="B318" s="5" t="str">
        <f>IF(ISNUMBER(A318),CHOOSE(WEEKDAY(A318),"So","Mo","Di","Mi","Do","Fr","Sa"),"")</f>
        <v/>
      </c>
      <c r="C318" s="6"/>
      <c r="D318" s="7"/>
      <c r="E318" s="7"/>
      <c r="F318" s="8"/>
      <c r="G318" s="9" t="str">
        <f>IF(AND(ISNUMBER(D318),ISNUMBER(E318)),ROUND((E318-D318+IF(E318&lt;D318,1,0))*24-IF(ISNUMBER(F318),F318,0)/60,2),"")</f>
        <v/>
      </c>
      <c r="H318" s="10"/>
      <c r="I318" s="6"/>
    </row>
    <row r="319" spans="1:9" x14ac:dyDescent="0.25">
      <c r="A319" s="4"/>
      <c r="B319" s="5" t="str">
        <f>IF(ISNUMBER(A319),CHOOSE(WEEKDAY(A319),"So","Mo","Di","Mi","Do","Fr","Sa"),"")</f>
        <v/>
      </c>
      <c r="C319" s="6"/>
      <c r="D319" s="7"/>
      <c r="E319" s="7"/>
      <c r="F319" s="8"/>
      <c r="G319" s="9" t="str">
        <f>IF(AND(ISNUMBER(D319),ISNUMBER(E319)),ROUND((E319-D319+IF(E319&lt;D319,1,0))*24-IF(ISNUMBER(F319),F319,0)/60,2),"")</f>
        <v/>
      </c>
      <c r="H319" s="10"/>
      <c r="I319" s="6"/>
    </row>
    <row r="320" spans="1:9" x14ac:dyDescent="0.25">
      <c r="A320" s="4"/>
      <c r="B320" s="5" t="str">
        <f>IF(ISNUMBER(A320),CHOOSE(WEEKDAY(A320),"So","Mo","Di","Mi","Do","Fr","Sa"),"")</f>
        <v/>
      </c>
      <c r="C320" s="6"/>
      <c r="D320" s="7"/>
      <c r="E320" s="7"/>
      <c r="F320" s="8"/>
      <c r="G320" s="9" t="str">
        <f>IF(AND(ISNUMBER(D320),ISNUMBER(E320)),ROUND((E320-D320+IF(E320&lt;D320,1,0))*24-IF(ISNUMBER(F320),F320,0)/60,2),"")</f>
        <v/>
      </c>
      <c r="H320" s="10"/>
      <c r="I320" s="6"/>
    </row>
    <row r="321" spans="1:9" x14ac:dyDescent="0.25">
      <c r="A321" s="4"/>
      <c r="B321" s="5" t="str">
        <f>IF(ISNUMBER(A321),CHOOSE(WEEKDAY(A321),"So","Mo","Di","Mi","Do","Fr","Sa"),"")</f>
        <v/>
      </c>
      <c r="C321" s="6"/>
      <c r="D321" s="7"/>
      <c r="E321" s="7"/>
      <c r="F321" s="8"/>
      <c r="G321" s="9" t="str">
        <f>IF(AND(ISNUMBER(D321),ISNUMBER(E321)),ROUND((E321-D321+IF(E321&lt;D321,1,0))*24-IF(ISNUMBER(F321),F321,0)/60,2),"")</f>
        <v/>
      </c>
      <c r="H321" s="10"/>
      <c r="I321" s="6"/>
    </row>
    <row r="322" spans="1:9" x14ac:dyDescent="0.25">
      <c r="A322" s="4"/>
      <c r="B322" s="5" t="str">
        <f>IF(ISNUMBER(A322),CHOOSE(WEEKDAY(A322),"So","Mo","Di","Mi","Do","Fr","Sa"),"")</f>
        <v/>
      </c>
      <c r="C322" s="6"/>
      <c r="D322" s="7"/>
      <c r="E322" s="7"/>
      <c r="F322" s="8"/>
      <c r="G322" s="9" t="str">
        <f>IF(AND(ISNUMBER(D322),ISNUMBER(E322)),ROUND((E322-D322+IF(E322&lt;D322,1,0))*24-IF(ISNUMBER(F322),F322,0)/60,2),"")</f>
        <v/>
      </c>
      <c r="H322" s="10"/>
      <c r="I322" s="6"/>
    </row>
    <row r="323" spans="1:9" x14ac:dyDescent="0.25">
      <c r="A323" s="4"/>
      <c r="B323" s="5" t="str">
        <f>IF(ISNUMBER(A323),CHOOSE(WEEKDAY(A323),"So","Mo","Di","Mi","Do","Fr","Sa"),"")</f>
        <v/>
      </c>
      <c r="C323" s="6"/>
      <c r="D323" s="7"/>
      <c r="E323" s="7"/>
      <c r="F323" s="8"/>
      <c r="G323" s="9" t="str">
        <f>IF(AND(ISNUMBER(D323),ISNUMBER(E323)),ROUND((E323-D323+IF(E323&lt;D323,1,0))*24-IF(ISNUMBER(F323),F323,0)/60,2),"")</f>
        <v/>
      </c>
      <c r="H323" s="10"/>
      <c r="I323" s="6"/>
    </row>
    <row r="324" spans="1:9" x14ac:dyDescent="0.25">
      <c r="A324" s="4"/>
      <c r="B324" s="5" t="str">
        <f>IF(ISNUMBER(A324),CHOOSE(WEEKDAY(A324),"So","Mo","Di","Mi","Do","Fr","Sa"),"")</f>
        <v/>
      </c>
      <c r="C324" s="6"/>
      <c r="D324" s="7"/>
      <c r="E324" s="7"/>
      <c r="F324" s="8"/>
      <c r="G324" s="9" t="str">
        <f>IF(AND(ISNUMBER(D324),ISNUMBER(E324)),ROUND((E324-D324+IF(E324&lt;D324,1,0))*24-IF(ISNUMBER(F324),F324,0)/60,2),"")</f>
        <v/>
      </c>
      <c r="H324" s="10"/>
      <c r="I324" s="6"/>
    </row>
    <row r="325" spans="1:9" x14ac:dyDescent="0.25">
      <c r="A325" s="4"/>
      <c r="B325" s="5" t="str">
        <f>IF(ISNUMBER(A325),CHOOSE(WEEKDAY(A325),"So","Mo","Di","Mi","Do","Fr","Sa"),"")</f>
        <v/>
      </c>
      <c r="C325" s="6"/>
      <c r="D325" s="7"/>
      <c r="E325" s="7"/>
      <c r="F325" s="8"/>
      <c r="G325" s="9" t="str">
        <f>IF(AND(ISNUMBER(D325),ISNUMBER(E325)),ROUND((E325-D325+IF(E325&lt;D325,1,0))*24-IF(ISNUMBER(F325),F325,0)/60,2),"")</f>
        <v/>
      </c>
      <c r="H325" s="10"/>
      <c r="I325" s="6"/>
    </row>
    <row r="326" spans="1:9" x14ac:dyDescent="0.25">
      <c r="A326" s="4"/>
      <c r="B326" s="5" t="str">
        <f>IF(ISNUMBER(A326),CHOOSE(WEEKDAY(A326),"So","Mo","Di","Mi","Do","Fr","Sa"),"")</f>
        <v/>
      </c>
      <c r="C326" s="6"/>
      <c r="D326" s="7"/>
      <c r="E326" s="7"/>
      <c r="F326" s="8"/>
      <c r="G326" s="9" t="str">
        <f>IF(AND(ISNUMBER(D326),ISNUMBER(E326)),ROUND((E326-D326+IF(E326&lt;D326,1,0))*24-IF(ISNUMBER(F326),F326,0)/60,2),"")</f>
        <v/>
      </c>
      <c r="H326" s="10"/>
      <c r="I326" s="6"/>
    </row>
    <row r="327" spans="1:9" x14ac:dyDescent="0.25">
      <c r="A327" s="4"/>
      <c r="B327" s="5" t="str">
        <f>IF(ISNUMBER(A327),CHOOSE(WEEKDAY(A327),"So","Mo","Di","Mi","Do","Fr","Sa"),"")</f>
        <v/>
      </c>
      <c r="C327" s="6"/>
      <c r="D327" s="7"/>
      <c r="E327" s="7"/>
      <c r="F327" s="8"/>
      <c r="G327" s="9" t="str">
        <f>IF(AND(ISNUMBER(D327),ISNUMBER(E327)),ROUND((E327-D327+IF(E327&lt;D327,1,0))*24-IF(ISNUMBER(F327),F327,0)/60,2),"")</f>
        <v/>
      </c>
      <c r="H327" s="10"/>
      <c r="I327" s="6"/>
    </row>
    <row r="328" spans="1:9" x14ac:dyDescent="0.25">
      <c r="A328" s="4"/>
      <c r="B328" s="5" t="str">
        <f>IF(ISNUMBER(A328),CHOOSE(WEEKDAY(A328),"So","Mo","Di","Mi","Do","Fr","Sa"),"")</f>
        <v/>
      </c>
      <c r="C328" s="6"/>
      <c r="D328" s="7"/>
      <c r="E328" s="7"/>
      <c r="F328" s="8"/>
      <c r="G328" s="9" t="str">
        <f>IF(AND(ISNUMBER(D328),ISNUMBER(E328)),ROUND((E328-D328+IF(E328&lt;D328,1,0))*24-IF(ISNUMBER(F328),F328,0)/60,2),"")</f>
        <v/>
      </c>
      <c r="H328" s="10"/>
      <c r="I328" s="6"/>
    </row>
    <row r="329" spans="1:9" x14ac:dyDescent="0.25">
      <c r="A329" s="4"/>
      <c r="B329" s="5" t="str">
        <f>IF(ISNUMBER(A329),CHOOSE(WEEKDAY(A329),"So","Mo","Di","Mi","Do","Fr","Sa"),"")</f>
        <v/>
      </c>
      <c r="C329" s="6"/>
      <c r="D329" s="7"/>
      <c r="E329" s="7"/>
      <c r="F329" s="8"/>
      <c r="G329" s="9" t="str">
        <f>IF(AND(ISNUMBER(D329),ISNUMBER(E329)),ROUND((E329-D329+IF(E329&lt;D329,1,0))*24-IF(ISNUMBER(F329),F329,0)/60,2),"")</f>
        <v/>
      </c>
      <c r="H329" s="10"/>
      <c r="I329" s="6"/>
    </row>
    <row r="330" spans="1:9" x14ac:dyDescent="0.25">
      <c r="A330" s="4"/>
      <c r="B330" s="5" t="str">
        <f>IF(ISNUMBER(A330),CHOOSE(WEEKDAY(A330),"So","Mo","Di","Mi","Do","Fr","Sa"),"")</f>
        <v/>
      </c>
      <c r="C330" s="6"/>
      <c r="D330" s="7"/>
      <c r="E330" s="7"/>
      <c r="F330" s="8"/>
      <c r="G330" s="9" t="str">
        <f>IF(AND(ISNUMBER(D330),ISNUMBER(E330)),ROUND((E330-D330+IF(E330&lt;D330,1,0))*24-IF(ISNUMBER(F330),F330,0)/60,2),"")</f>
        <v/>
      </c>
      <c r="H330" s="10"/>
      <c r="I330" s="6"/>
    </row>
    <row r="331" spans="1:9" x14ac:dyDescent="0.25">
      <c r="A331" s="4"/>
      <c r="B331" s="5" t="str">
        <f>IF(ISNUMBER(A331),CHOOSE(WEEKDAY(A331),"So","Mo","Di","Mi","Do","Fr","Sa"),"")</f>
        <v/>
      </c>
      <c r="C331" s="6"/>
      <c r="D331" s="7"/>
      <c r="E331" s="7"/>
      <c r="F331" s="8"/>
      <c r="G331" s="9" t="str">
        <f>IF(AND(ISNUMBER(D331),ISNUMBER(E331)),ROUND((E331-D331+IF(E331&lt;D331,1,0))*24-IF(ISNUMBER(F331),F331,0)/60,2),"")</f>
        <v/>
      </c>
      <c r="H331" s="10"/>
      <c r="I331" s="6"/>
    </row>
    <row r="332" spans="1:9" x14ac:dyDescent="0.25">
      <c r="A332" s="4"/>
      <c r="B332" s="5" t="str">
        <f>IF(ISNUMBER(A332),CHOOSE(WEEKDAY(A332),"So","Mo","Di","Mi","Do","Fr","Sa"),"")</f>
        <v/>
      </c>
      <c r="C332" s="6"/>
      <c r="D332" s="7"/>
      <c r="E332" s="7"/>
      <c r="F332" s="8"/>
      <c r="G332" s="9" t="str">
        <f>IF(AND(ISNUMBER(D332),ISNUMBER(E332)),ROUND((E332-D332+IF(E332&lt;D332,1,0))*24-IF(ISNUMBER(F332),F332,0)/60,2),"")</f>
        <v/>
      </c>
      <c r="H332" s="10"/>
      <c r="I332" s="6"/>
    </row>
    <row r="333" spans="1:9" x14ac:dyDescent="0.25">
      <c r="A333" s="4"/>
      <c r="B333" s="5" t="str">
        <f>IF(ISNUMBER(A333),CHOOSE(WEEKDAY(A333),"So","Mo","Di","Mi","Do","Fr","Sa"),"")</f>
        <v/>
      </c>
      <c r="C333" s="6"/>
      <c r="D333" s="7"/>
      <c r="E333" s="7"/>
      <c r="F333" s="8"/>
      <c r="G333" s="9" t="str">
        <f>IF(AND(ISNUMBER(D333),ISNUMBER(E333)),ROUND((E333-D333+IF(E333&lt;D333,1,0))*24-IF(ISNUMBER(F333),F333,0)/60,2),"")</f>
        <v/>
      </c>
      <c r="H333" s="10"/>
      <c r="I333" s="6"/>
    </row>
    <row r="334" spans="1:9" x14ac:dyDescent="0.25">
      <c r="A334" s="4"/>
      <c r="B334" s="5" t="str">
        <f>IF(ISNUMBER(A334),CHOOSE(WEEKDAY(A334),"So","Mo","Di","Mi","Do","Fr","Sa"),"")</f>
        <v/>
      </c>
      <c r="C334" s="6"/>
      <c r="D334" s="7"/>
      <c r="E334" s="7"/>
      <c r="F334" s="8"/>
      <c r="G334" s="9" t="str">
        <f>IF(AND(ISNUMBER(D334),ISNUMBER(E334)),ROUND((E334-D334+IF(E334&lt;D334,1,0))*24-IF(ISNUMBER(F334),F334,0)/60,2),"")</f>
        <v/>
      </c>
      <c r="H334" s="10"/>
      <c r="I334" s="6"/>
    </row>
    <row r="335" spans="1:9" x14ac:dyDescent="0.25">
      <c r="A335" s="4"/>
      <c r="B335" s="5" t="str">
        <f>IF(ISNUMBER(A335),CHOOSE(WEEKDAY(A335),"So","Mo","Di","Mi","Do","Fr","Sa"),"")</f>
        <v/>
      </c>
      <c r="C335" s="6"/>
      <c r="D335" s="7"/>
      <c r="E335" s="7"/>
      <c r="F335" s="8"/>
      <c r="G335" s="9" t="str">
        <f>IF(AND(ISNUMBER(D335),ISNUMBER(E335)),ROUND((E335-D335+IF(E335&lt;D335,1,0))*24-IF(ISNUMBER(F335),F335,0)/60,2),"")</f>
        <v/>
      </c>
      <c r="H335" s="10"/>
      <c r="I335" s="6"/>
    </row>
    <row r="336" spans="1:9" x14ac:dyDescent="0.25">
      <c r="A336" s="4"/>
      <c r="B336" s="5" t="str">
        <f>IF(ISNUMBER(A336),CHOOSE(WEEKDAY(A336),"So","Mo","Di","Mi","Do","Fr","Sa"),"")</f>
        <v/>
      </c>
      <c r="C336" s="6"/>
      <c r="D336" s="7"/>
      <c r="E336" s="7"/>
      <c r="F336" s="8"/>
      <c r="G336" s="9" t="str">
        <f>IF(AND(ISNUMBER(D336),ISNUMBER(E336)),ROUND((E336-D336+IF(E336&lt;D336,1,0))*24-IF(ISNUMBER(F336),F336,0)/60,2),"")</f>
        <v/>
      </c>
      <c r="H336" s="10"/>
      <c r="I336" s="6"/>
    </row>
    <row r="337" spans="1:9" x14ac:dyDescent="0.25">
      <c r="A337" s="4"/>
      <c r="B337" s="5" t="str">
        <f>IF(ISNUMBER(A337),CHOOSE(WEEKDAY(A337),"So","Mo","Di","Mi","Do","Fr","Sa"),"")</f>
        <v/>
      </c>
      <c r="C337" s="6"/>
      <c r="D337" s="7"/>
      <c r="E337" s="7"/>
      <c r="F337" s="8"/>
      <c r="G337" s="9" t="str">
        <f>IF(AND(ISNUMBER(D337),ISNUMBER(E337)),ROUND((E337-D337+IF(E337&lt;D337,1,0))*24-IF(ISNUMBER(F337),F337,0)/60,2),"")</f>
        <v/>
      </c>
      <c r="H337" s="10"/>
      <c r="I337" s="6"/>
    </row>
    <row r="338" spans="1:9" x14ac:dyDescent="0.25">
      <c r="A338" s="4"/>
      <c r="B338" s="5" t="str">
        <f>IF(ISNUMBER(A338),CHOOSE(WEEKDAY(A338),"So","Mo","Di","Mi","Do","Fr","Sa"),"")</f>
        <v/>
      </c>
      <c r="C338" s="6"/>
      <c r="D338" s="7"/>
      <c r="E338" s="7"/>
      <c r="F338" s="8"/>
      <c r="G338" s="9" t="str">
        <f>IF(AND(ISNUMBER(D338),ISNUMBER(E338)),ROUND((E338-D338+IF(E338&lt;D338,1,0))*24-IF(ISNUMBER(F338),F338,0)/60,2),"")</f>
        <v/>
      </c>
      <c r="H338" s="10"/>
      <c r="I338" s="6"/>
    </row>
    <row r="339" spans="1:9" x14ac:dyDescent="0.25">
      <c r="A339" s="4"/>
      <c r="B339" s="5" t="str">
        <f>IF(ISNUMBER(A339),CHOOSE(WEEKDAY(A339),"So","Mo","Di","Mi","Do","Fr","Sa"),"")</f>
        <v/>
      </c>
      <c r="C339" s="6"/>
      <c r="D339" s="7"/>
      <c r="E339" s="7"/>
      <c r="F339" s="8"/>
      <c r="G339" s="9" t="str">
        <f>IF(AND(ISNUMBER(D339),ISNUMBER(E339)),ROUND((E339-D339+IF(E339&lt;D339,1,0))*24-IF(ISNUMBER(F339),F339,0)/60,2),"")</f>
        <v/>
      </c>
      <c r="H339" s="10"/>
      <c r="I339" s="6"/>
    </row>
    <row r="340" spans="1:9" x14ac:dyDescent="0.25">
      <c r="A340" s="4"/>
      <c r="B340" s="5" t="str">
        <f>IF(ISNUMBER(A340),CHOOSE(WEEKDAY(A340),"So","Mo","Di","Mi","Do","Fr","Sa"),"")</f>
        <v/>
      </c>
      <c r="C340" s="6"/>
      <c r="D340" s="7"/>
      <c r="E340" s="7"/>
      <c r="F340" s="8"/>
      <c r="G340" s="9" t="str">
        <f>IF(AND(ISNUMBER(D340),ISNUMBER(E340)),ROUND((E340-D340+IF(E340&lt;D340,1,0))*24-IF(ISNUMBER(F340),F340,0)/60,2),"")</f>
        <v/>
      </c>
      <c r="H340" s="10"/>
      <c r="I340" s="6"/>
    </row>
    <row r="341" spans="1:9" x14ac:dyDescent="0.25">
      <c r="A341" s="4"/>
      <c r="B341" s="5" t="str">
        <f>IF(ISNUMBER(A341),CHOOSE(WEEKDAY(A341),"So","Mo","Di","Mi","Do","Fr","Sa"),"")</f>
        <v/>
      </c>
      <c r="C341" s="6"/>
      <c r="D341" s="7"/>
      <c r="E341" s="7"/>
      <c r="F341" s="8"/>
      <c r="G341" s="9" t="str">
        <f>IF(AND(ISNUMBER(D341),ISNUMBER(E341)),ROUND((E341-D341+IF(E341&lt;D341,1,0))*24-IF(ISNUMBER(F341),F341,0)/60,2),"")</f>
        <v/>
      </c>
      <c r="H341" s="10"/>
      <c r="I341" s="6"/>
    </row>
    <row r="342" spans="1:9" x14ac:dyDescent="0.25">
      <c r="A342" s="4"/>
      <c r="B342" s="5" t="str">
        <f>IF(ISNUMBER(A342),CHOOSE(WEEKDAY(A342),"So","Mo","Di","Mi","Do","Fr","Sa"),"")</f>
        <v/>
      </c>
      <c r="C342" s="6"/>
      <c r="D342" s="7"/>
      <c r="E342" s="7"/>
      <c r="F342" s="8"/>
      <c r="G342" s="9" t="str">
        <f>IF(AND(ISNUMBER(D342),ISNUMBER(E342)),ROUND((E342-D342+IF(E342&lt;D342,1,0))*24-IF(ISNUMBER(F342),F342,0)/60,2),"")</f>
        <v/>
      </c>
      <c r="H342" s="10"/>
      <c r="I342" s="6"/>
    </row>
    <row r="343" spans="1:9" x14ac:dyDescent="0.25">
      <c r="A343" s="4"/>
      <c r="B343" s="5" t="str">
        <f>IF(ISNUMBER(A343),CHOOSE(WEEKDAY(A343),"So","Mo","Di","Mi","Do","Fr","Sa"),"")</f>
        <v/>
      </c>
      <c r="C343" s="6"/>
      <c r="D343" s="7"/>
      <c r="E343" s="7"/>
      <c r="F343" s="8"/>
      <c r="G343" s="9" t="str">
        <f>IF(AND(ISNUMBER(D343),ISNUMBER(E343)),ROUND((E343-D343+IF(E343&lt;D343,1,0))*24-IF(ISNUMBER(F343),F343,0)/60,2),"")</f>
        <v/>
      </c>
      <c r="H343" s="10"/>
      <c r="I343" s="6"/>
    </row>
    <row r="344" spans="1:9" x14ac:dyDescent="0.25">
      <c r="A344" s="4"/>
      <c r="B344" s="5" t="str">
        <f>IF(ISNUMBER(A344),CHOOSE(WEEKDAY(A344),"So","Mo","Di","Mi","Do","Fr","Sa"),"")</f>
        <v/>
      </c>
      <c r="C344" s="6"/>
      <c r="D344" s="7"/>
      <c r="E344" s="7"/>
      <c r="F344" s="8"/>
      <c r="G344" s="9" t="str">
        <f>IF(AND(ISNUMBER(D344),ISNUMBER(E344)),ROUND((E344-D344+IF(E344&lt;D344,1,0))*24-IF(ISNUMBER(F344),F344,0)/60,2),"")</f>
        <v/>
      </c>
      <c r="H344" s="10"/>
      <c r="I344" s="6"/>
    </row>
    <row r="345" spans="1:9" x14ac:dyDescent="0.25">
      <c r="A345" s="4"/>
      <c r="B345" s="5" t="str">
        <f>IF(ISNUMBER(A345),CHOOSE(WEEKDAY(A345),"So","Mo","Di","Mi","Do","Fr","Sa"),"")</f>
        <v/>
      </c>
      <c r="C345" s="6"/>
      <c r="D345" s="7"/>
      <c r="E345" s="7"/>
      <c r="F345" s="8"/>
      <c r="G345" s="9" t="str">
        <f>IF(AND(ISNUMBER(D345),ISNUMBER(E345)),ROUND((E345-D345+IF(E345&lt;D345,1,0))*24-IF(ISNUMBER(F345),F345,0)/60,2),"")</f>
        <v/>
      </c>
      <c r="H345" s="10"/>
      <c r="I345" s="6"/>
    </row>
    <row r="346" spans="1:9" x14ac:dyDescent="0.25">
      <c r="A346" s="4"/>
      <c r="B346" s="5" t="str">
        <f>IF(ISNUMBER(A346),CHOOSE(WEEKDAY(A346),"So","Mo","Di","Mi","Do","Fr","Sa"),"")</f>
        <v/>
      </c>
      <c r="C346" s="6"/>
      <c r="D346" s="7"/>
      <c r="E346" s="7"/>
      <c r="F346" s="8"/>
      <c r="G346" s="9" t="str">
        <f>IF(AND(ISNUMBER(D346),ISNUMBER(E346)),ROUND((E346-D346+IF(E346&lt;D346,1,0))*24-IF(ISNUMBER(F346),F346,0)/60,2),"")</f>
        <v/>
      </c>
      <c r="H346" s="10"/>
      <c r="I346" s="6"/>
    </row>
    <row r="347" spans="1:9" x14ac:dyDescent="0.25">
      <c r="A347" s="4"/>
      <c r="B347" s="5" t="str">
        <f>IF(ISNUMBER(A347),CHOOSE(WEEKDAY(A347),"So","Mo","Di","Mi","Do","Fr","Sa"),"")</f>
        <v/>
      </c>
      <c r="C347" s="6"/>
      <c r="D347" s="7"/>
      <c r="E347" s="7"/>
      <c r="F347" s="8"/>
      <c r="G347" s="9" t="str">
        <f>IF(AND(ISNUMBER(D347),ISNUMBER(E347)),ROUND((E347-D347+IF(E347&lt;D347,1,0))*24-IF(ISNUMBER(F347),F347,0)/60,2),"")</f>
        <v/>
      </c>
      <c r="H347" s="10"/>
      <c r="I347" s="6"/>
    </row>
    <row r="348" spans="1:9" x14ac:dyDescent="0.25">
      <c r="A348" s="4"/>
      <c r="B348" s="5" t="str">
        <f>IF(ISNUMBER(A348),CHOOSE(WEEKDAY(A348),"So","Mo","Di","Mi","Do","Fr","Sa"),"")</f>
        <v/>
      </c>
      <c r="C348" s="6"/>
      <c r="D348" s="7"/>
      <c r="E348" s="7"/>
      <c r="F348" s="8"/>
      <c r="G348" s="9" t="str">
        <f>IF(AND(ISNUMBER(D348),ISNUMBER(E348)),ROUND((E348-D348+IF(E348&lt;D348,1,0))*24-IF(ISNUMBER(F348),F348,0)/60,2),"")</f>
        <v/>
      </c>
      <c r="H348" s="10"/>
      <c r="I348" s="6"/>
    </row>
    <row r="349" spans="1:9" x14ac:dyDescent="0.25">
      <c r="A349" s="4"/>
      <c r="B349" s="5" t="str">
        <f>IF(ISNUMBER(A349),CHOOSE(WEEKDAY(A349),"So","Mo","Di","Mi","Do","Fr","Sa"),"")</f>
        <v/>
      </c>
      <c r="C349" s="6"/>
      <c r="D349" s="7"/>
      <c r="E349" s="7"/>
      <c r="F349" s="8"/>
      <c r="G349" s="9" t="str">
        <f>IF(AND(ISNUMBER(D349),ISNUMBER(E349)),ROUND((E349-D349+IF(E349&lt;D349,1,0))*24-IF(ISNUMBER(F349),F349,0)/60,2),"")</f>
        <v/>
      </c>
      <c r="H349" s="10"/>
      <c r="I349" s="6"/>
    </row>
    <row r="350" spans="1:9" x14ac:dyDescent="0.25">
      <c r="A350" s="4"/>
      <c r="B350" s="5" t="str">
        <f>IF(ISNUMBER(A350),CHOOSE(WEEKDAY(A350),"So","Mo","Di","Mi","Do","Fr","Sa"),"")</f>
        <v/>
      </c>
      <c r="C350" s="6"/>
      <c r="D350" s="7"/>
      <c r="E350" s="7"/>
      <c r="F350" s="8"/>
      <c r="G350" s="9" t="str">
        <f>IF(AND(ISNUMBER(D350),ISNUMBER(E350)),ROUND((E350-D350+IF(E350&lt;D350,1,0))*24-IF(ISNUMBER(F350),F350,0)/60,2),"")</f>
        <v/>
      </c>
      <c r="H350" s="10"/>
      <c r="I350" s="6"/>
    </row>
    <row r="351" spans="1:9" x14ac:dyDescent="0.25">
      <c r="A351" s="4"/>
      <c r="B351" s="5" t="str">
        <f>IF(ISNUMBER(A351),CHOOSE(WEEKDAY(A351),"So","Mo","Di","Mi","Do","Fr","Sa"),"")</f>
        <v/>
      </c>
      <c r="C351" s="6"/>
      <c r="D351" s="7"/>
      <c r="E351" s="7"/>
      <c r="F351" s="8"/>
      <c r="G351" s="9" t="str">
        <f>IF(AND(ISNUMBER(D351),ISNUMBER(E351)),ROUND((E351-D351+IF(E351&lt;D351,1,0))*24-IF(ISNUMBER(F351),F351,0)/60,2),"")</f>
        <v/>
      </c>
      <c r="H351" s="10"/>
      <c r="I351" s="6"/>
    </row>
    <row r="352" spans="1:9" x14ac:dyDescent="0.25">
      <c r="A352" s="4"/>
      <c r="B352" s="5" t="str">
        <f>IF(ISNUMBER(A352),CHOOSE(WEEKDAY(A352),"So","Mo","Di","Mi","Do","Fr","Sa"),"")</f>
        <v/>
      </c>
      <c r="C352" s="6"/>
      <c r="D352" s="7"/>
      <c r="E352" s="7"/>
      <c r="F352" s="8"/>
      <c r="G352" s="9" t="str">
        <f>IF(AND(ISNUMBER(D352),ISNUMBER(E352)),ROUND((E352-D352+IF(E352&lt;D352,1,0))*24-IF(ISNUMBER(F352),F352,0)/60,2),"")</f>
        <v/>
      </c>
      <c r="H352" s="10"/>
      <c r="I352" s="6"/>
    </row>
    <row r="353" spans="1:9" x14ac:dyDescent="0.25">
      <c r="A353" s="4"/>
      <c r="B353" s="5" t="str">
        <f>IF(ISNUMBER(A353),CHOOSE(WEEKDAY(A353),"So","Mo","Di","Mi","Do","Fr","Sa"),"")</f>
        <v/>
      </c>
      <c r="C353" s="6"/>
      <c r="D353" s="7"/>
      <c r="E353" s="7"/>
      <c r="F353" s="8"/>
      <c r="G353" s="9" t="str">
        <f>IF(AND(ISNUMBER(D353),ISNUMBER(E353)),ROUND((E353-D353+IF(E353&lt;D353,1,0))*24-IF(ISNUMBER(F353),F353,0)/60,2),"")</f>
        <v/>
      </c>
      <c r="H353" s="10"/>
      <c r="I353" s="6"/>
    </row>
    <row r="354" spans="1:9" x14ac:dyDescent="0.25">
      <c r="A354" s="4"/>
      <c r="B354" s="5" t="str">
        <f>IF(ISNUMBER(A354),CHOOSE(WEEKDAY(A354),"So","Mo","Di","Mi","Do","Fr","Sa"),"")</f>
        <v/>
      </c>
      <c r="C354" s="6"/>
      <c r="D354" s="7"/>
      <c r="E354" s="7"/>
      <c r="F354" s="8"/>
      <c r="G354" s="9" t="str">
        <f>IF(AND(ISNUMBER(D354),ISNUMBER(E354)),ROUND((E354-D354+IF(E354&lt;D354,1,0))*24-IF(ISNUMBER(F354),F354,0)/60,2),"")</f>
        <v/>
      </c>
      <c r="H354" s="10"/>
      <c r="I354" s="6"/>
    </row>
    <row r="355" spans="1:9" x14ac:dyDescent="0.25">
      <c r="A355" s="4"/>
      <c r="B355" s="5" t="str">
        <f>IF(ISNUMBER(A355),CHOOSE(WEEKDAY(A355),"So","Mo","Di","Mi","Do","Fr","Sa"),"")</f>
        <v/>
      </c>
      <c r="C355" s="6"/>
      <c r="D355" s="7"/>
      <c r="E355" s="7"/>
      <c r="F355" s="8"/>
      <c r="G355" s="9" t="str">
        <f>IF(AND(ISNUMBER(D355),ISNUMBER(E355)),ROUND((E355-D355+IF(E355&lt;D355,1,0))*24-IF(ISNUMBER(F355),F355,0)/60,2),"")</f>
        <v/>
      </c>
      <c r="H355" s="10"/>
      <c r="I355" s="6"/>
    </row>
    <row r="356" spans="1:9" x14ac:dyDescent="0.25">
      <c r="A356" s="4"/>
      <c r="B356" s="5" t="str">
        <f>IF(ISNUMBER(A356),CHOOSE(WEEKDAY(A356),"So","Mo","Di","Mi","Do","Fr","Sa"),"")</f>
        <v/>
      </c>
      <c r="C356" s="6"/>
      <c r="D356" s="7"/>
      <c r="E356" s="7"/>
      <c r="F356" s="8"/>
      <c r="G356" s="9" t="str">
        <f>IF(AND(ISNUMBER(D356),ISNUMBER(E356)),ROUND((E356-D356+IF(E356&lt;D356,1,0))*24-IF(ISNUMBER(F356),F356,0)/60,2),"")</f>
        <v/>
      </c>
      <c r="H356" s="10"/>
      <c r="I356" s="6"/>
    </row>
    <row r="357" spans="1:9" x14ac:dyDescent="0.25">
      <c r="A357" s="4"/>
      <c r="B357" s="5" t="str">
        <f>IF(ISNUMBER(A357),CHOOSE(WEEKDAY(A357),"So","Mo","Di","Mi","Do","Fr","Sa"),"")</f>
        <v/>
      </c>
      <c r="C357" s="6"/>
      <c r="D357" s="7"/>
      <c r="E357" s="7"/>
      <c r="F357" s="8"/>
      <c r="G357" s="9" t="str">
        <f>IF(AND(ISNUMBER(D357),ISNUMBER(E357)),ROUND((E357-D357+IF(E357&lt;D357,1,0))*24-IF(ISNUMBER(F357),F357,0)/60,2),"")</f>
        <v/>
      </c>
      <c r="H357" s="10"/>
      <c r="I357" s="6"/>
    </row>
    <row r="358" spans="1:9" x14ac:dyDescent="0.25">
      <c r="A358" s="4"/>
      <c r="B358" s="5" t="str">
        <f>IF(ISNUMBER(A358),CHOOSE(WEEKDAY(A358),"So","Mo","Di","Mi","Do","Fr","Sa"),"")</f>
        <v/>
      </c>
      <c r="C358" s="6"/>
      <c r="D358" s="7"/>
      <c r="E358" s="7"/>
      <c r="F358" s="8"/>
      <c r="G358" s="9" t="str">
        <f>IF(AND(ISNUMBER(D358),ISNUMBER(E358)),ROUND((E358-D358+IF(E358&lt;D358,1,0))*24-IF(ISNUMBER(F358),F358,0)/60,2),"")</f>
        <v/>
      </c>
      <c r="H358" s="10"/>
      <c r="I358" s="6"/>
    </row>
    <row r="359" spans="1:9" x14ac:dyDescent="0.25">
      <c r="A359" s="4"/>
      <c r="B359" s="5" t="str">
        <f>IF(ISNUMBER(A359),CHOOSE(WEEKDAY(A359),"So","Mo","Di","Mi","Do","Fr","Sa"),"")</f>
        <v/>
      </c>
      <c r="C359" s="6"/>
      <c r="D359" s="7"/>
      <c r="E359" s="7"/>
      <c r="F359" s="8"/>
      <c r="G359" s="9" t="str">
        <f>IF(AND(ISNUMBER(D359),ISNUMBER(E359)),ROUND((E359-D359+IF(E359&lt;D359,1,0))*24-IF(ISNUMBER(F359),F359,0)/60,2),"")</f>
        <v/>
      </c>
      <c r="H359" s="10"/>
      <c r="I359" s="6"/>
    </row>
    <row r="360" spans="1:9" x14ac:dyDescent="0.25">
      <c r="A360" s="4"/>
      <c r="B360" s="5" t="str">
        <f>IF(ISNUMBER(A360),CHOOSE(WEEKDAY(A360),"So","Mo","Di","Mi","Do","Fr","Sa"),"")</f>
        <v/>
      </c>
      <c r="C360" s="6"/>
      <c r="D360" s="7"/>
      <c r="E360" s="7"/>
      <c r="F360" s="8"/>
      <c r="G360" s="9" t="str">
        <f>IF(AND(ISNUMBER(D360),ISNUMBER(E360)),ROUND((E360-D360+IF(E360&lt;D360,1,0))*24-IF(ISNUMBER(F360),F360,0)/60,2),"")</f>
        <v/>
      </c>
      <c r="H360" s="10"/>
      <c r="I360" s="6"/>
    </row>
    <row r="361" spans="1:9" x14ac:dyDescent="0.25">
      <c r="A361" s="4"/>
      <c r="B361" s="5" t="str">
        <f>IF(ISNUMBER(A361),CHOOSE(WEEKDAY(A361),"So","Mo","Di","Mi","Do","Fr","Sa"),"")</f>
        <v/>
      </c>
      <c r="C361" s="6"/>
      <c r="D361" s="7"/>
      <c r="E361" s="7"/>
      <c r="F361" s="8"/>
      <c r="G361" s="9" t="str">
        <f>IF(AND(ISNUMBER(D361),ISNUMBER(E361)),ROUND((E361-D361+IF(E361&lt;D361,1,0))*24-IF(ISNUMBER(F361),F361,0)/60,2),"")</f>
        <v/>
      </c>
      <c r="H361" s="10"/>
      <c r="I361" s="6"/>
    </row>
    <row r="362" spans="1:9" x14ac:dyDescent="0.25">
      <c r="A362" s="4"/>
      <c r="B362" s="5" t="str">
        <f>IF(ISNUMBER(A362),CHOOSE(WEEKDAY(A362),"So","Mo","Di","Mi","Do","Fr","Sa"),"")</f>
        <v/>
      </c>
      <c r="C362" s="6"/>
      <c r="D362" s="7"/>
      <c r="E362" s="7"/>
      <c r="F362" s="8"/>
      <c r="G362" s="9" t="str">
        <f>IF(AND(ISNUMBER(D362),ISNUMBER(E362)),ROUND((E362-D362+IF(E362&lt;D362,1,0))*24-IF(ISNUMBER(F362),F362,0)/60,2),"")</f>
        <v/>
      </c>
      <c r="H362" s="10"/>
      <c r="I362" s="6"/>
    </row>
    <row r="363" spans="1:9" x14ac:dyDescent="0.25">
      <c r="A363" s="4"/>
      <c r="B363" s="5" t="str">
        <f>IF(ISNUMBER(A363),CHOOSE(WEEKDAY(A363),"So","Mo","Di","Mi","Do","Fr","Sa"),"")</f>
        <v/>
      </c>
      <c r="C363" s="6"/>
      <c r="D363" s="7"/>
      <c r="E363" s="7"/>
      <c r="F363" s="8"/>
      <c r="G363" s="9" t="str">
        <f>IF(AND(ISNUMBER(D363),ISNUMBER(E363)),ROUND((E363-D363+IF(E363&lt;D363,1,0))*24-IF(ISNUMBER(F363),F363,0)/60,2),"")</f>
        <v/>
      </c>
      <c r="H363" s="10"/>
      <c r="I363" s="6"/>
    </row>
    <row r="364" spans="1:9" x14ac:dyDescent="0.25">
      <c r="A364" s="4"/>
      <c r="B364" s="5" t="str">
        <f>IF(ISNUMBER(A364),CHOOSE(WEEKDAY(A364),"So","Mo","Di","Mi","Do","Fr","Sa"),"")</f>
        <v/>
      </c>
      <c r="C364" s="6"/>
      <c r="D364" s="7"/>
      <c r="E364" s="7"/>
      <c r="F364" s="8"/>
      <c r="G364" s="9" t="str">
        <f>IF(AND(ISNUMBER(D364),ISNUMBER(E364)),ROUND((E364-D364+IF(E364&lt;D364,1,0))*24-IF(ISNUMBER(F364),F364,0)/60,2),"")</f>
        <v/>
      </c>
      <c r="H364" s="10"/>
      <c r="I364" s="6"/>
    </row>
    <row r="365" spans="1:9" x14ac:dyDescent="0.25">
      <c r="A365" s="4"/>
      <c r="B365" s="5" t="str">
        <f>IF(ISNUMBER(A365),CHOOSE(WEEKDAY(A365),"So","Mo","Di","Mi","Do","Fr","Sa"),"")</f>
        <v/>
      </c>
      <c r="C365" s="6"/>
      <c r="D365" s="7"/>
      <c r="E365" s="7"/>
      <c r="F365" s="8"/>
      <c r="G365" s="9" t="str">
        <f>IF(AND(ISNUMBER(D365),ISNUMBER(E365)),ROUND((E365-D365+IF(E365&lt;D365,1,0))*24-IF(ISNUMBER(F365),F365,0)/60,2),"")</f>
        <v/>
      </c>
      <c r="H365" s="10"/>
      <c r="I365" s="6"/>
    </row>
    <row r="366" spans="1:9" x14ac:dyDescent="0.25">
      <c r="A366" s="4"/>
      <c r="B366" s="5" t="str">
        <f>IF(ISNUMBER(A366),CHOOSE(WEEKDAY(A366),"So","Mo","Di","Mi","Do","Fr","Sa"),"")</f>
        <v/>
      </c>
      <c r="C366" s="6"/>
      <c r="D366" s="7"/>
      <c r="E366" s="7"/>
      <c r="F366" s="8"/>
      <c r="G366" s="9" t="str">
        <f>IF(AND(ISNUMBER(D366),ISNUMBER(E366)),ROUND((E366-D366+IF(E366&lt;D366,1,0))*24-IF(ISNUMBER(F366),F366,0)/60,2),"")</f>
        <v/>
      </c>
      <c r="H366" s="10"/>
      <c r="I366" s="6"/>
    </row>
    <row r="367" spans="1:9" x14ac:dyDescent="0.25">
      <c r="A367" s="4"/>
      <c r="B367" s="5" t="str">
        <f>IF(ISNUMBER(A367),CHOOSE(WEEKDAY(A367),"So","Mo","Di","Mi","Do","Fr","Sa"),"")</f>
        <v/>
      </c>
      <c r="C367" s="6"/>
      <c r="D367" s="7"/>
      <c r="E367" s="7"/>
      <c r="F367" s="8"/>
      <c r="G367" s="9" t="str">
        <f>IF(AND(ISNUMBER(D367),ISNUMBER(E367)),ROUND((E367-D367+IF(E367&lt;D367,1,0))*24-IF(ISNUMBER(F367),F367,0)/60,2),"")</f>
        <v/>
      </c>
      <c r="H367" s="10"/>
      <c r="I367" s="6"/>
    </row>
    <row r="368" spans="1:9" x14ac:dyDescent="0.25">
      <c r="A368" s="4"/>
      <c r="B368" s="5" t="str">
        <f>IF(ISNUMBER(A368),CHOOSE(WEEKDAY(A368),"So","Mo","Di","Mi","Do","Fr","Sa"),"")</f>
        <v/>
      </c>
      <c r="C368" s="6"/>
      <c r="D368" s="7"/>
      <c r="E368" s="7"/>
      <c r="F368" s="8"/>
      <c r="G368" s="9" t="str">
        <f>IF(AND(ISNUMBER(D368),ISNUMBER(E368)),ROUND((E368-D368+IF(E368&lt;D368,1,0))*24-IF(ISNUMBER(F368),F368,0)/60,2),"")</f>
        <v/>
      </c>
      <c r="H368" s="10"/>
      <c r="I368" s="6"/>
    </row>
    <row r="369" spans="1:9" x14ac:dyDescent="0.25">
      <c r="A369" s="4"/>
      <c r="B369" s="5" t="str">
        <f>IF(ISNUMBER(A369),CHOOSE(WEEKDAY(A369),"So","Mo","Di","Mi","Do","Fr","Sa"),"")</f>
        <v/>
      </c>
      <c r="C369" s="6"/>
      <c r="D369" s="7"/>
      <c r="E369" s="7"/>
      <c r="F369" s="8"/>
      <c r="G369" s="9" t="str">
        <f>IF(AND(ISNUMBER(D369),ISNUMBER(E369)),ROUND((E369-D369+IF(E369&lt;D369,1,0))*24-IF(ISNUMBER(F369),F369,0)/60,2),"")</f>
        <v/>
      </c>
      <c r="H369" s="10"/>
      <c r="I369" s="6"/>
    </row>
    <row r="370" spans="1:9" x14ac:dyDescent="0.25">
      <c r="A370" s="4"/>
      <c r="B370" s="5" t="str">
        <f>IF(ISNUMBER(A370),CHOOSE(WEEKDAY(A370),"So","Mo","Di","Mi","Do","Fr","Sa"),"")</f>
        <v/>
      </c>
      <c r="C370" s="6"/>
      <c r="D370" s="7"/>
      <c r="E370" s="7"/>
      <c r="F370" s="8"/>
      <c r="G370" s="9" t="str">
        <f>IF(AND(ISNUMBER(D370),ISNUMBER(E370)),ROUND((E370-D370+IF(E370&lt;D370,1,0))*24-IF(ISNUMBER(F370),F370,0)/60,2),"")</f>
        <v/>
      </c>
      <c r="H370" s="10"/>
      <c r="I370" s="6"/>
    </row>
    <row r="371" spans="1:9" x14ac:dyDescent="0.25">
      <c r="A371" s="4"/>
      <c r="B371" s="5" t="str">
        <f>IF(ISNUMBER(A371),CHOOSE(WEEKDAY(A371),"So","Mo","Di","Mi","Do","Fr","Sa"),"")</f>
        <v/>
      </c>
      <c r="C371" s="6"/>
      <c r="D371" s="7"/>
      <c r="E371" s="7"/>
      <c r="F371" s="8"/>
      <c r="G371" s="9" t="str">
        <f>IF(AND(ISNUMBER(D371),ISNUMBER(E371)),ROUND((E371-D371+IF(E371&lt;D371,1,0))*24-IF(ISNUMBER(F371),F371,0)/60,2),"")</f>
        <v/>
      </c>
      <c r="H371" s="10"/>
      <c r="I371" s="6"/>
    </row>
    <row r="372" spans="1:9" x14ac:dyDescent="0.25">
      <c r="A372" s="4"/>
      <c r="B372" s="5" t="str">
        <f>IF(ISNUMBER(A372),CHOOSE(WEEKDAY(A372),"So","Mo","Di","Mi","Do","Fr","Sa"),"")</f>
        <v/>
      </c>
      <c r="C372" s="6"/>
      <c r="D372" s="7"/>
      <c r="E372" s="7"/>
      <c r="F372" s="8"/>
      <c r="G372" s="9" t="str">
        <f>IF(AND(ISNUMBER(D372),ISNUMBER(E372)),ROUND((E372-D372+IF(E372&lt;D372,1,0))*24-IF(ISNUMBER(F372),F372,0)/60,2),"")</f>
        <v/>
      </c>
      <c r="H372" s="10"/>
      <c r="I372" s="6"/>
    </row>
    <row r="373" spans="1:9" x14ac:dyDescent="0.25">
      <c r="A373" s="4"/>
      <c r="B373" s="5" t="str">
        <f>IF(ISNUMBER(A373),CHOOSE(WEEKDAY(A373),"So","Mo","Di","Mi","Do","Fr","Sa"),"")</f>
        <v/>
      </c>
      <c r="C373" s="6"/>
      <c r="D373" s="7"/>
      <c r="E373" s="7"/>
      <c r="F373" s="8"/>
      <c r="G373" s="9" t="str">
        <f>IF(AND(ISNUMBER(D373),ISNUMBER(E373)),ROUND((E373-D373+IF(E373&lt;D373,1,0))*24-IF(ISNUMBER(F373),F373,0)/60,2),"")</f>
        <v/>
      </c>
      <c r="H373" s="10"/>
      <c r="I373" s="6"/>
    </row>
    <row r="374" spans="1:9" x14ac:dyDescent="0.25">
      <c r="A374" s="4"/>
      <c r="B374" s="5" t="str">
        <f>IF(ISNUMBER(A374),CHOOSE(WEEKDAY(A374),"So","Mo","Di","Mi","Do","Fr","Sa"),"")</f>
        <v/>
      </c>
      <c r="C374" s="6"/>
      <c r="D374" s="7"/>
      <c r="E374" s="7"/>
      <c r="F374" s="8"/>
      <c r="G374" s="9" t="str">
        <f>IF(AND(ISNUMBER(D374),ISNUMBER(E374)),ROUND((E374-D374+IF(E374&lt;D374,1,0))*24-IF(ISNUMBER(F374),F374,0)/60,2),"")</f>
        <v/>
      </c>
      <c r="H374" s="10"/>
      <c r="I374" s="6"/>
    </row>
    <row r="375" spans="1:9" x14ac:dyDescent="0.25">
      <c r="A375" s="4"/>
      <c r="B375" s="5" t="str">
        <f>IF(ISNUMBER(A375),CHOOSE(WEEKDAY(A375),"So","Mo","Di","Mi","Do","Fr","Sa"),"")</f>
        <v/>
      </c>
      <c r="C375" s="6"/>
      <c r="D375" s="7"/>
      <c r="E375" s="7"/>
      <c r="F375" s="8"/>
      <c r="G375" s="9" t="str">
        <f>IF(AND(ISNUMBER(D375),ISNUMBER(E375)),ROUND((E375-D375+IF(E375&lt;D375,1,0))*24-IF(ISNUMBER(F375),F375,0)/60,2),"")</f>
        <v/>
      </c>
      <c r="H375" s="10"/>
      <c r="I375" s="6"/>
    </row>
    <row r="376" spans="1:9" x14ac:dyDescent="0.25">
      <c r="A376" s="4"/>
      <c r="B376" s="5" t="str">
        <f>IF(ISNUMBER(A376),CHOOSE(WEEKDAY(A376),"So","Mo","Di","Mi","Do","Fr","Sa"),"")</f>
        <v/>
      </c>
      <c r="C376" s="6"/>
      <c r="D376" s="7"/>
      <c r="E376" s="7"/>
      <c r="F376" s="8"/>
      <c r="G376" s="9" t="str">
        <f>IF(AND(ISNUMBER(D376),ISNUMBER(E376)),ROUND((E376-D376+IF(E376&lt;D376,1,0))*24-IF(ISNUMBER(F376),F376,0)/60,2),"")</f>
        <v/>
      </c>
      <c r="H376" s="10"/>
      <c r="I376" s="6"/>
    </row>
    <row r="377" spans="1:9" x14ac:dyDescent="0.25">
      <c r="A377" s="4"/>
      <c r="B377" s="5" t="str">
        <f>IF(ISNUMBER(A377),CHOOSE(WEEKDAY(A377),"So","Mo","Di","Mi","Do","Fr","Sa"),"")</f>
        <v/>
      </c>
      <c r="C377" s="6"/>
      <c r="D377" s="7"/>
      <c r="E377" s="7"/>
      <c r="F377" s="8"/>
      <c r="G377" s="9" t="str">
        <f>IF(AND(ISNUMBER(D377),ISNUMBER(E377)),ROUND((E377-D377+IF(E377&lt;D377,1,0))*24-IF(ISNUMBER(F377),F377,0)/60,2),"")</f>
        <v/>
      </c>
      <c r="H377" s="10"/>
      <c r="I377" s="6"/>
    </row>
    <row r="378" spans="1:9" x14ac:dyDescent="0.25">
      <c r="A378" s="4"/>
      <c r="B378" s="5" t="str">
        <f>IF(ISNUMBER(A378),CHOOSE(WEEKDAY(A378),"So","Mo","Di","Mi","Do","Fr","Sa"),"")</f>
        <v/>
      </c>
      <c r="C378" s="6"/>
      <c r="D378" s="7"/>
      <c r="E378" s="7"/>
      <c r="F378" s="8"/>
      <c r="G378" s="9" t="str">
        <f>IF(AND(ISNUMBER(D378),ISNUMBER(E378)),ROUND((E378-D378+IF(E378&lt;D378,1,0))*24-IF(ISNUMBER(F378),F378,0)/60,2),"")</f>
        <v/>
      </c>
      <c r="H378" s="10"/>
      <c r="I378" s="6"/>
    </row>
    <row r="379" spans="1:9" x14ac:dyDescent="0.25">
      <c r="A379" s="4"/>
      <c r="B379" s="5" t="str">
        <f>IF(ISNUMBER(A379),CHOOSE(WEEKDAY(A379),"So","Mo","Di","Mi","Do","Fr","Sa"),"")</f>
        <v/>
      </c>
      <c r="C379" s="6"/>
      <c r="D379" s="7"/>
      <c r="E379" s="7"/>
      <c r="F379" s="8"/>
      <c r="G379" s="9" t="str">
        <f>IF(AND(ISNUMBER(D379),ISNUMBER(E379)),ROUND((E379-D379+IF(E379&lt;D379,1,0))*24-IF(ISNUMBER(F379),F379,0)/60,2),"")</f>
        <v/>
      </c>
      <c r="H379" s="10"/>
      <c r="I379" s="6"/>
    </row>
    <row r="380" spans="1:9" x14ac:dyDescent="0.25">
      <c r="A380" s="4"/>
      <c r="B380" s="5" t="str">
        <f>IF(ISNUMBER(A380),CHOOSE(WEEKDAY(A380),"So","Mo","Di","Mi","Do","Fr","Sa"),"")</f>
        <v/>
      </c>
      <c r="C380" s="6"/>
      <c r="D380" s="7"/>
      <c r="E380" s="7"/>
      <c r="F380" s="8"/>
      <c r="G380" s="9" t="str">
        <f>IF(AND(ISNUMBER(D380),ISNUMBER(E380)),ROUND((E380-D380+IF(E380&lt;D380,1,0))*24-IF(ISNUMBER(F380),F380,0)/60,2),"")</f>
        <v/>
      </c>
      <c r="H380" s="10"/>
      <c r="I380" s="6"/>
    </row>
    <row r="381" spans="1:9" x14ac:dyDescent="0.25">
      <c r="A381" s="4"/>
      <c r="B381" s="5" t="str">
        <f>IF(ISNUMBER(A381),CHOOSE(WEEKDAY(A381),"So","Mo","Di","Mi","Do","Fr","Sa"),"")</f>
        <v/>
      </c>
      <c r="C381" s="6"/>
      <c r="D381" s="7"/>
      <c r="E381" s="7"/>
      <c r="F381" s="8"/>
      <c r="G381" s="9" t="str">
        <f>IF(AND(ISNUMBER(D381),ISNUMBER(E381)),ROUND((E381-D381+IF(E381&lt;D381,1,0))*24-IF(ISNUMBER(F381),F381,0)/60,2),"")</f>
        <v/>
      </c>
      <c r="H381" s="10"/>
      <c r="I381" s="6"/>
    </row>
    <row r="382" spans="1:9" x14ac:dyDescent="0.25">
      <c r="A382" s="4"/>
      <c r="B382" s="5" t="str">
        <f>IF(ISNUMBER(A382),CHOOSE(WEEKDAY(A382),"So","Mo","Di","Mi","Do","Fr","Sa"),"")</f>
        <v/>
      </c>
      <c r="C382" s="6"/>
      <c r="D382" s="7"/>
      <c r="E382" s="7"/>
      <c r="F382" s="8"/>
      <c r="G382" s="9" t="str">
        <f>IF(AND(ISNUMBER(D382),ISNUMBER(E382)),ROUND((E382-D382+IF(E382&lt;D382,1,0))*24-IF(ISNUMBER(F382),F382,0)/60,2),"")</f>
        <v/>
      </c>
      <c r="H382" s="10"/>
      <c r="I382" s="6"/>
    </row>
    <row r="383" spans="1:9" x14ac:dyDescent="0.25">
      <c r="A383" s="4"/>
      <c r="B383" s="5" t="str">
        <f>IF(ISNUMBER(A383),CHOOSE(WEEKDAY(A383),"So","Mo","Di","Mi","Do","Fr","Sa"),"")</f>
        <v/>
      </c>
      <c r="C383" s="6"/>
      <c r="D383" s="7"/>
      <c r="E383" s="7"/>
      <c r="F383" s="8"/>
      <c r="G383" s="9" t="str">
        <f>IF(AND(ISNUMBER(D383),ISNUMBER(E383)),ROUND((E383-D383+IF(E383&lt;D383,1,0))*24-IF(ISNUMBER(F383),F383,0)/60,2),"")</f>
        <v/>
      </c>
      <c r="H383" s="10"/>
      <c r="I383" s="6"/>
    </row>
    <row r="384" spans="1:9" x14ac:dyDescent="0.25">
      <c r="A384" s="4"/>
      <c r="B384" s="5" t="str">
        <f>IF(ISNUMBER(A384),CHOOSE(WEEKDAY(A384),"So","Mo","Di","Mi","Do","Fr","Sa"),"")</f>
        <v/>
      </c>
      <c r="C384" s="6"/>
      <c r="D384" s="7"/>
      <c r="E384" s="7"/>
      <c r="F384" s="8"/>
      <c r="G384" s="9" t="str">
        <f>IF(AND(ISNUMBER(D384),ISNUMBER(E384)),ROUND((E384-D384+IF(E384&lt;D384,1,0))*24-IF(ISNUMBER(F384),F384,0)/60,2),"")</f>
        <v/>
      </c>
      <c r="H384" s="10"/>
      <c r="I384" s="6"/>
    </row>
    <row r="385" spans="1:9" x14ac:dyDescent="0.25">
      <c r="A385" s="4"/>
      <c r="B385" s="5" t="str">
        <f>IF(ISNUMBER(A385),CHOOSE(WEEKDAY(A385),"So","Mo","Di","Mi","Do","Fr","Sa"),"")</f>
        <v/>
      </c>
      <c r="C385" s="6"/>
      <c r="D385" s="7"/>
      <c r="E385" s="7"/>
      <c r="F385" s="8"/>
      <c r="G385" s="9" t="str">
        <f>IF(AND(ISNUMBER(D385),ISNUMBER(E385)),ROUND((E385-D385+IF(E385&lt;D385,1,0))*24-IF(ISNUMBER(F385),F385,0)/60,2),"")</f>
        <v/>
      </c>
      <c r="H385" s="10"/>
      <c r="I385" s="6"/>
    </row>
    <row r="386" spans="1:9" x14ac:dyDescent="0.25">
      <c r="A386" s="4"/>
      <c r="B386" s="5" t="str">
        <f>IF(ISNUMBER(A386),CHOOSE(WEEKDAY(A386),"So","Mo","Di","Mi","Do","Fr","Sa"),"")</f>
        <v/>
      </c>
      <c r="C386" s="6"/>
      <c r="D386" s="7"/>
      <c r="E386" s="7"/>
      <c r="F386" s="8"/>
      <c r="G386" s="9" t="str">
        <f>IF(AND(ISNUMBER(D386),ISNUMBER(E386)),ROUND((E386-D386+IF(E386&lt;D386,1,0))*24-IF(ISNUMBER(F386),F386,0)/60,2),"")</f>
        <v/>
      </c>
      <c r="H386" s="10"/>
      <c r="I386" s="6"/>
    </row>
    <row r="387" spans="1:9" x14ac:dyDescent="0.25">
      <c r="A387" s="4"/>
      <c r="B387" s="5" t="str">
        <f>IF(ISNUMBER(A387),CHOOSE(WEEKDAY(A387),"So","Mo","Di","Mi","Do","Fr","Sa"),"")</f>
        <v/>
      </c>
      <c r="C387" s="6"/>
      <c r="D387" s="7"/>
      <c r="E387" s="7"/>
      <c r="F387" s="8"/>
      <c r="G387" s="9" t="str">
        <f>IF(AND(ISNUMBER(D387),ISNUMBER(E387)),ROUND((E387-D387+IF(E387&lt;D387,1,0))*24-IF(ISNUMBER(F387),F387,0)/60,2),"")</f>
        <v/>
      </c>
      <c r="H387" s="10"/>
      <c r="I387" s="6"/>
    </row>
    <row r="388" spans="1:9" x14ac:dyDescent="0.25">
      <c r="A388" s="4"/>
      <c r="B388" s="5" t="str">
        <f>IF(ISNUMBER(A388),CHOOSE(WEEKDAY(A388),"So","Mo","Di","Mi","Do","Fr","Sa"),"")</f>
        <v/>
      </c>
      <c r="C388" s="6"/>
      <c r="D388" s="7"/>
      <c r="E388" s="7"/>
      <c r="F388" s="8"/>
      <c r="G388" s="9" t="str">
        <f>IF(AND(ISNUMBER(D388),ISNUMBER(E388)),ROUND((E388-D388+IF(E388&lt;D388,1,0))*24-IF(ISNUMBER(F388),F388,0)/60,2),"")</f>
        <v/>
      </c>
      <c r="H388" s="10"/>
      <c r="I388" s="6"/>
    </row>
    <row r="389" spans="1:9" x14ac:dyDescent="0.25">
      <c r="A389" s="4"/>
      <c r="B389" s="5" t="str">
        <f>IF(ISNUMBER(A389),CHOOSE(WEEKDAY(A389),"So","Mo","Di","Mi","Do","Fr","Sa"),"")</f>
        <v/>
      </c>
      <c r="C389" s="6"/>
      <c r="D389" s="7"/>
      <c r="E389" s="7"/>
      <c r="F389" s="8"/>
      <c r="G389" s="9" t="str">
        <f>IF(AND(ISNUMBER(D389),ISNUMBER(E389)),ROUND((E389-D389+IF(E389&lt;D389,1,0))*24-IF(ISNUMBER(F389),F389,0)/60,2),"")</f>
        <v/>
      </c>
      <c r="H389" s="10"/>
      <c r="I389" s="6"/>
    </row>
    <row r="390" spans="1:9" x14ac:dyDescent="0.25">
      <c r="A390" s="4"/>
      <c r="B390" s="5" t="str">
        <f>IF(ISNUMBER(A390),CHOOSE(WEEKDAY(A390),"So","Mo","Di","Mi","Do","Fr","Sa"),"")</f>
        <v/>
      </c>
      <c r="C390" s="6"/>
      <c r="D390" s="7"/>
      <c r="E390" s="7"/>
      <c r="F390" s="8"/>
      <c r="G390" s="9" t="str">
        <f>IF(AND(ISNUMBER(D390),ISNUMBER(E390)),ROUND((E390-D390+IF(E390&lt;D390,1,0))*24-IF(ISNUMBER(F390),F390,0)/60,2),"")</f>
        <v/>
      </c>
      <c r="H390" s="10"/>
      <c r="I390" s="6"/>
    </row>
    <row r="391" spans="1:9" x14ac:dyDescent="0.25">
      <c r="A391" s="4"/>
      <c r="B391" s="5" t="str">
        <f>IF(ISNUMBER(A391),CHOOSE(WEEKDAY(A391),"So","Mo","Di","Mi","Do","Fr","Sa"),"")</f>
        <v/>
      </c>
      <c r="C391" s="6"/>
      <c r="D391" s="7"/>
      <c r="E391" s="7"/>
      <c r="F391" s="8"/>
      <c r="G391" s="9" t="str">
        <f>IF(AND(ISNUMBER(D391),ISNUMBER(E391)),ROUND((E391-D391+IF(E391&lt;D391,1,0))*24-IF(ISNUMBER(F391),F391,0)/60,2),"")</f>
        <v/>
      </c>
      <c r="H391" s="10"/>
      <c r="I391" s="6"/>
    </row>
    <row r="392" spans="1:9" x14ac:dyDescent="0.25">
      <c r="A392" s="4"/>
      <c r="B392" s="5" t="str">
        <f>IF(ISNUMBER(A392),CHOOSE(WEEKDAY(A392),"So","Mo","Di","Mi","Do","Fr","Sa"),"")</f>
        <v/>
      </c>
      <c r="C392" s="6"/>
      <c r="D392" s="7"/>
      <c r="E392" s="7"/>
      <c r="F392" s="8"/>
      <c r="G392" s="9" t="str">
        <f>IF(AND(ISNUMBER(D392),ISNUMBER(E392)),ROUND((E392-D392+IF(E392&lt;D392,1,0))*24-IF(ISNUMBER(F392),F392,0)/60,2),"")</f>
        <v/>
      </c>
      <c r="H392" s="10"/>
      <c r="I392" s="6"/>
    </row>
    <row r="393" spans="1:9" x14ac:dyDescent="0.25">
      <c r="A393" s="4"/>
      <c r="B393" s="5" t="str">
        <f>IF(ISNUMBER(A393),CHOOSE(WEEKDAY(A393),"So","Mo","Di","Mi","Do","Fr","Sa"),"")</f>
        <v/>
      </c>
      <c r="C393" s="6"/>
      <c r="D393" s="7"/>
      <c r="E393" s="7"/>
      <c r="F393" s="8"/>
      <c r="G393" s="9" t="str">
        <f>IF(AND(ISNUMBER(D393),ISNUMBER(E393)),ROUND((E393-D393+IF(E393&lt;D393,1,0))*24-IF(ISNUMBER(F393),F393,0)/60,2),"")</f>
        <v/>
      </c>
      <c r="H393" s="10"/>
      <c r="I393" s="6"/>
    </row>
    <row r="394" spans="1:9" x14ac:dyDescent="0.25">
      <c r="A394" s="4"/>
      <c r="B394" s="5" t="str">
        <f>IF(ISNUMBER(A394),CHOOSE(WEEKDAY(A394),"So","Mo","Di","Mi","Do","Fr","Sa"),"")</f>
        <v/>
      </c>
      <c r="C394" s="6"/>
      <c r="D394" s="7"/>
      <c r="E394" s="7"/>
      <c r="F394" s="8"/>
      <c r="G394" s="9" t="str">
        <f>IF(AND(ISNUMBER(D394),ISNUMBER(E394)),ROUND((E394-D394+IF(E394&lt;D394,1,0))*24-IF(ISNUMBER(F394),F394,0)/60,2),"")</f>
        <v/>
      </c>
      <c r="H394" s="10"/>
      <c r="I394" s="6"/>
    </row>
    <row r="395" spans="1:9" x14ac:dyDescent="0.25">
      <c r="A395" s="4"/>
      <c r="B395" s="5" t="str">
        <f>IF(ISNUMBER(A395),CHOOSE(WEEKDAY(A395),"So","Mo","Di","Mi","Do","Fr","Sa"),"")</f>
        <v/>
      </c>
      <c r="C395" s="6"/>
      <c r="D395" s="7"/>
      <c r="E395" s="7"/>
      <c r="F395" s="8"/>
      <c r="G395" s="9" t="str">
        <f>IF(AND(ISNUMBER(D395),ISNUMBER(E395)),ROUND((E395-D395+IF(E395&lt;D395,1,0))*24-IF(ISNUMBER(F395),F395,0)/60,2),"")</f>
        <v/>
      </c>
      <c r="H395" s="10"/>
      <c r="I395" s="6"/>
    </row>
    <row r="396" spans="1:9" x14ac:dyDescent="0.25">
      <c r="A396" s="4"/>
      <c r="B396" s="5" t="str">
        <f>IF(ISNUMBER(A396),CHOOSE(WEEKDAY(A396),"So","Mo","Di","Mi","Do","Fr","Sa"),"")</f>
        <v/>
      </c>
      <c r="C396" s="6"/>
      <c r="D396" s="7"/>
      <c r="E396" s="7"/>
      <c r="F396" s="8"/>
      <c r="G396" s="9" t="str">
        <f>IF(AND(ISNUMBER(D396),ISNUMBER(E396)),ROUND((E396-D396+IF(E396&lt;D396,1,0))*24-IF(ISNUMBER(F396),F396,0)/60,2),"")</f>
        <v/>
      </c>
      <c r="H396" s="10"/>
      <c r="I396" s="6"/>
    </row>
    <row r="397" spans="1:9" x14ac:dyDescent="0.25">
      <c r="A397" s="4"/>
      <c r="B397" s="5" t="str">
        <f>IF(ISNUMBER(A397),CHOOSE(WEEKDAY(A397),"So","Mo","Di","Mi","Do","Fr","Sa"),"")</f>
        <v/>
      </c>
      <c r="C397" s="6"/>
      <c r="D397" s="7"/>
      <c r="E397" s="7"/>
      <c r="F397" s="8"/>
      <c r="G397" s="9" t="str">
        <f>IF(AND(ISNUMBER(D397),ISNUMBER(E397)),ROUND((E397-D397+IF(E397&lt;D397,1,0))*24-IF(ISNUMBER(F397),F397,0)/60,2),"")</f>
        <v/>
      </c>
      <c r="H397" s="10"/>
      <c r="I397" s="6"/>
    </row>
    <row r="398" spans="1:9" x14ac:dyDescent="0.25">
      <c r="A398" s="4"/>
      <c r="B398" s="5" t="str">
        <f>IF(ISNUMBER(A398),CHOOSE(WEEKDAY(A398),"So","Mo","Di","Mi","Do","Fr","Sa"),"")</f>
        <v/>
      </c>
      <c r="C398" s="6"/>
      <c r="D398" s="7"/>
      <c r="E398" s="7"/>
      <c r="F398" s="8"/>
      <c r="G398" s="9" t="str">
        <f>IF(AND(ISNUMBER(D398),ISNUMBER(E398)),ROUND((E398-D398+IF(E398&lt;D398,1,0))*24-IF(ISNUMBER(F398),F398,0)/60,2),"")</f>
        <v/>
      </c>
      <c r="H398" s="10"/>
      <c r="I398" s="6"/>
    </row>
    <row r="399" spans="1:9" x14ac:dyDescent="0.25">
      <c r="A399" s="4"/>
      <c r="B399" s="5" t="str">
        <f>IF(ISNUMBER(A399),CHOOSE(WEEKDAY(A399),"So","Mo","Di","Mi","Do","Fr","Sa"),"")</f>
        <v/>
      </c>
      <c r="C399" s="6"/>
      <c r="D399" s="7"/>
      <c r="E399" s="7"/>
      <c r="F399" s="8"/>
      <c r="G399" s="9" t="str">
        <f>IF(AND(ISNUMBER(D399),ISNUMBER(E399)),ROUND((E399-D399+IF(E399&lt;D399,1,0))*24-IF(ISNUMBER(F399),F399,0)/60,2),"")</f>
        <v/>
      </c>
      <c r="H399" s="10"/>
      <c r="I399" s="6"/>
    </row>
    <row r="400" spans="1:9" x14ac:dyDescent="0.25">
      <c r="A400" s="4"/>
      <c r="B400" s="5" t="str">
        <f>IF(ISNUMBER(A400),CHOOSE(WEEKDAY(A400),"So","Mo","Di","Mi","Do","Fr","Sa"),"")</f>
        <v/>
      </c>
      <c r="C400" s="6"/>
      <c r="D400" s="7"/>
      <c r="E400" s="7"/>
      <c r="F400" s="8"/>
      <c r="G400" s="9" t="str">
        <f>IF(AND(ISNUMBER(D400),ISNUMBER(E400)),ROUND((E400-D400+IF(E400&lt;D400,1,0))*24-IF(ISNUMBER(F400),F400,0)/60,2),"")</f>
        <v/>
      </c>
      <c r="H400" s="10"/>
      <c r="I400" s="6"/>
    </row>
    <row r="401" spans="1:9" x14ac:dyDescent="0.25">
      <c r="A401" s="4"/>
      <c r="B401" s="5" t="str">
        <f>IF(ISNUMBER(A401),CHOOSE(WEEKDAY(A401),"So","Mo","Di","Mi","Do","Fr","Sa"),"")</f>
        <v/>
      </c>
      <c r="C401" s="6"/>
      <c r="D401" s="7"/>
      <c r="E401" s="7"/>
      <c r="F401" s="8"/>
      <c r="G401" s="9" t="str">
        <f>IF(AND(ISNUMBER(D401),ISNUMBER(E401)),ROUND((E401-D401+IF(E401&lt;D401,1,0))*24-IF(ISNUMBER(F401),F401,0)/60,2),"")</f>
        <v/>
      </c>
      <c r="H401" s="10"/>
      <c r="I401" s="6"/>
    </row>
    <row r="402" spans="1:9" x14ac:dyDescent="0.25">
      <c r="A402" s="4"/>
      <c r="B402" s="5" t="str">
        <f>IF(ISNUMBER(A402),CHOOSE(WEEKDAY(A402),"So","Mo","Di","Mi","Do","Fr","Sa"),"")</f>
        <v/>
      </c>
      <c r="C402" s="6"/>
      <c r="D402" s="7"/>
      <c r="E402" s="7"/>
      <c r="F402" s="8"/>
      <c r="G402" s="9" t="str">
        <f>IF(AND(ISNUMBER(D402),ISNUMBER(E402)),ROUND((E402-D402+IF(E402&lt;D402,1,0))*24-IF(ISNUMBER(F402),F402,0)/60,2),"")</f>
        <v/>
      </c>
      <c r="H402" s="10"/>
      <c r="I402" s="6"/>
    </row>
    <row r="403" spans="1:9" x14ac:dyDescent="0.25">
      <c r="A403" s="4"/>
      <c r="B403" s="5" t="str">
        <f>IF(ISNUMBER(A403),CHOOSE(WEEKDAY(A403),"So","Mo","Di","Mi","Do","Fr","Sa"),"")</f>
        <v/>
      </c>
      <c r="C403" s="6"/>
      <c r="D403" s="7"/>
      <c r="E403" s="7"/>
      <c r="F403" s="8"/>
      <c r="G403" s="9" t="str">
        <f>IF(AND(ISNUMBER(D403),ISNUMBER(E403)),ROUND((E403-D403+IF(E403&lt;D403,1,0))*24-IF(ISNUMBER(F403),F403,0)/60,2),"")</f>
        <v/>
      </c>
      <c r="H403" s="10"/>
      <c r="I403" s="6"/>
    </row>
    <row r="404" spans="1:9" x14ac:dyDescent="0.25">
      <c r="A404" s="4"/>
      <c r="B404" s="5" t="str">
        <f>IF(ISNUMBER(A404),CHOOSE(WEEKDAY(A404),"So","Mo","Di","Mi","Do","Fr","Sa"),"")</f>
        <v/>
      </c>
      <c r="C404" s="6"/>
      <c r="D404" s="7"/>
      <c r="E404" s="7"/>
      <c r="F404" s="8"/>
      <c r="G404" s="9" t="str">
        <f>IF(AND(ISNUMBER(D404),ISNUMBER(E404)),ROUND((E404-D404+IF(E404&lt;D404,1,0))*24-IF(ISNUMBER(F404),F404,0)/60,2),"")</f>
        <v/>
      </c>
      <c r="H404" s="10"/>
      <c r="I404" s="6"/>
    </row>
    <row r="405" spans="1:9" x14ac:dyDescent="0.25">
      <c r="A405" s="4"/>
      <c r="B405" s="5" t="str">
        <f>IF(ISNUMBER(A405),CHOOSE(WEEKDAY(A405),"So","Mo","Di","Mi","Do","Fr","Sa"),"")</f>
        <v/>
      </c>
      <c r="C405" s="6"/>
      <c r="D405" s="7"/>
      <c r="E405" s="7"/>
      <c r="F405" s="8"/>
      <c r="G405" s="9" t="str">
        <f>IF(AND(ISNUMBER(D405),ISNUMBER(E405)),ROUND((E405-D405+IF(E405&lt;D405,1,0))*24-IF(ISNUMBER(F405),F405,0)/60,2),"")</f>
        <v/>
      </c>
      <c r="H405" s="10"/>
      <c r="I405" s="6"/>
    </row>
    <row r="406" spans="1:9" x14ac:dyDescent="0.25">
      <c r="A406" s="4"/>
      <c r="B406" s="5" t="str">
        <f>IF(ISNUMBER(A406),CHOOSE(WEEKDAY(A406),"So","Mo","Di","Mi","Do","Fr","Sa"),"")</f>
        <v/>
      </c>
      <c r="C406" s="6"/>
      <c r="D406" s="7"/>
      <c r="E406" s="7"/>
      <c r="F406" s="8"/>
      <c r="G406" s="9" t="str">
        <f>IF(AND(ISNUMBER(D406),ISNUMBER(E406)),ROUND((E406-D406+IF(E406&lt;D406,1,0))*24-IF(ISNUMBER(F406),F406,0)/60,2),"")</f>
        <v/>
      </c>
      <c r="H406" s="10"/>
      <c r="I406" s="6"/>
    </row>
    <row r="407" spans="1:9" x14ac:dyDescent="0.25">
      <c r="A407" s="4"/>
      <c r="B407" s="5" t="str">
        <f>IF(ISNUMBER(A407),CHOOSE(WEEKDAY(A407),"So","Mo","Di","Mi","Do","Fr","Sa"),"")</f>
        <v/>
      </c>
      <c r="C407" s="6"/>
      <c r="D407" s="7"/>
      <c r="E407" s="7"/>
      <c r="F407" s="8"/>
      <c r="G407" s="9" t="str">
        <f>IF(AND(ISNUMBER(D407),ISNUMBER(E407)),ROUND((E407-D407+IF(E407&lt;D407,1,0))*24-IF(ISNUMBER(F407),F407,0)/60,2),"")</f>
        <v/>
      </c>
      <c r="H407" s="10"/>
      <c r="I407" s="6"/>
    </row>
    <row r="408" spans="1:9" x14ac:dyDescent="0.25">
      <c r="A408" s="4"/>
      <c r="B408" s="5" t="str">
        <f>IF(ISNUMBER(A408),CHOOSE(WEEKDAY(A408),"So","Mo","Di","Mi","Do","Fr","Sa"),"")</f>
        <v/>
      </c>
      <c r="C408" s="6"/>
      <c r="D408" s="7"/>
      <c r="E408" s="7"/>
      <c r="F408" s="8"/>
      <c r="G408" s="9" t="str">
        <f>IF(AND(ISNUMBER(D408),ISNUMBER(E408)),ROUND((E408-D408+IF(E408&lt;D408,1,0))*24-IF(ISNUMBER(F408),F408,0)/60,2),"")</f>
        <v/>
      </c>
      <c r="H408" s="10"/>
      <c r="I408" s="6"/>
    </row>
    <row r="409" spans="1:9" x14ac:dyDescent="0.25">
      <c r="A409" s="4"/>
      <c r="B409" s="5" t="str">
        <f>IF(ISNUMBER(A409),CHOOSE(WEEKDAY(A409),"So","Mo","Di","Mi","Do","Fr","Sa"),"")</f>
        <v/>
      </c>
      <c r="C409" s="6"/>
      <c r="D409" s="7"/>
      <c r="E409" s="7"/>
      <c r="F409" s="8"/>
      <c r="G409" s="9" t="str">
        <f>IF(AND(ISNUMBER(D409),ISNUMBER(E409)),ROUND((E409-D409+IF(E409&lt;D409,1,0))*24-IF(ISNUMBER(F409),F409,0)/60,2),"")</f>
        <v/>
      </c>
      <c r="H409" s="10"/>
      <c r="I409" s="6"/>
    </row>
    <row r="410" spans="1:9" x14ac:dyDescent="0.25">
      <c r="A410" s="4"/>
      <c r="B410" s="5" t="str">
        <f>IF(ISNUMBER(A410),CHOOSE(WEEKDAY(A410),"So","Mo","Di","Mi","Do","Fr","Sa"),"")</f>
        <v/>
      </c>
      <c r="C410" s="6"/>
      <c r="D410" s="7"/>
      <c r="E410" s="7"/>
      <c r="F410" s="8"/>
      <c r="G410" s="9" t="str">
        <f>IF(AND(ISNUMBER(D410),ISNUMBER(E410)),ROUND((E410-D410+IF(E410&lt;D410,1,0))*24-IF(ISNUMBER(F410),F410,0)/60,2),"")</f>
        <v/>
      </c>
      <c r="H410" s="10"/>
      <c r="I410" s="6"/>
    </row>
    <row r="411" spans="1:9" x14ac:dyDescent="0.25">
      <c r="A411" s="4"/>
      <c r="B411" s="5" t="str">
        <f>IF(ISNUMBER(A411),CHOOSE(WEEKDAY(A411),"So","Mo","Di","Mi","Do","Fr","Sa"),"")</f>
        <v/>
      </c>
      <c r="C411" s="6"/>
      <c r="D411" s="7"/>
      <c r="E411" s="7"/>
      <c r="F411" s="8"/>
      <c r="G411" s="9" t="str">
        <f>IF(AND(ISNUMBER(D411),ISNUMBER(E411)),ROUND((E411-D411+IF(E411&lt;D411,1,0))*24-IF(ISNUMBER(F411),F411,0)/60,2),"")</f>
        <v/>
      </c>
      <c r="H411" s="10"/>
      <c r="I411" s="6"/>
    </row>
    <row r="412" spans="1:9" x14ac:dyDescent="0.25">
      <c r="A412" s="4"/>
      <c r="B412" s="5" t="str">
        <f>IF(ISNUMBER(A412),CHOOSE(WEEKDAY(A412),"So","Mo","Di","Mi","Do","Fr","Sa"),"")</f>
        <v/>
      </c>
      <c r="C412" s="6"/>
      <c r="D412" s="7"/>
      <c r="E412" s="7"/>
      <c r="F412" s="8"/>
      <c r="G412" s="9" t="str">
        <f>IF(AND(ISNUMBER(D412),ISNUMBER(E412)),ROUND((E412-D412+IF(E412&lt;D412,1,0))*24-IF(ISNUMBER(F412),F412,0)/60,2),"")</f>
        <v/>
      </c>
      <c r="H412" s="10"/>
      <c r="I412" s="6"/>
    </row>
    <row r="413" spans="1:9" x14ac:dyDescent="0.25">
      <c r="A413" s="4"/>
      <c r="B413" s="5" t="str">
        <f>IF(ISNUMBER(A413),CHOOSE(WEEKDAY(A413),"So","Mo","Di","Mi","Do","Fr","Sa"),"")</f>
        <v/>
      </c>
      <c r="C413" s="6"/>
      <c r="D413" s="7"/>
      <c r="E413" s="7"/>
      <c r="F413" s="8"/>
      <c r="G413" s="9" t="str">
        <f>IF(AND(ISNUMBER(D413),ISNUMBER(E413)),ROUND((E413-D413+IF(E413&lt;D413,1,0))*24-IF(ISNUMBER(F413),F413,0)/60,2),"")</f>
        <v/>
      </c>
      <c r="H413" s="10"/>
      <c r="I413" s="6"/>
    </row>
    <row r="414" spans="1:9" x14ac:dyDescent="0.25">
      <c r="A414" s="4"/>
      <c r="B414" s="5" t="str">
        <f>IF(ISNUMBER(A414),CHOOSE(WEEKDAY(A414),"So","Mo","Di","Mi","Do","Fr","Sa"),"")</f>
        <v/>
      </c>
      <c r="C414" s="6"/>
      <c r="D414" s="7"/>
      <c r="E414" s="7"/>
      <c r="F414" s="8"/>
      <c r="G414" s="9" t="str">
        <f>IF(AND(ISNUMBER(D414),ISNUMBER(E414)),ROUND((E414-D414+IF(E414&lt;D414,1,0))*24-IF(ISNUMBER(F414),F414,0)/60,2),"")</f>
        <v/>
      </c>
      <c r="H414" s="10"/>
      <c r="I414" s="6"/>
    </row>
    <row r="415" spans="1:9" x14ac:dyDescent="0.25">
      <c r="A415" s="4"/>
      <c r="B415" s="5" t="str">
        <f>IF(ISNUMBER(A415),CHOOSE(WEEKDAY(A415),"So","Mo","Di","Mi","Do","Fr","Sa"),"")</f>
        <v/>
      </c>
      <c r="C415" s="6"/>
      <c r="D415" s="7"/>
      <c r="E415" s="7"/>
      <c r="F415" s="8"/>
      <c r="G415" s="9" t="str">
        <f>IF(AND(ISNUMBER(D415),ISNUMBER(E415)),ROUND((E415-D415+IF(E415&lt;D415,1,0))*24-IF(ISNUMBER(F415),F415,0)/60,2),"")</f>
        <v/>
      </c>
      <c r="H415" s="10"/>
      <c r="I415" s="6"/>
    </row>
    <row r="416" spans="1:9" x14ac:dyDescent="0.25">
      <c r="A416" s="4"/>
      <c r="B416" s="5" t="str">
        <f>IF(ISNUMBER(A416),CHOOSE(WEEKDAY(A416),"So","Mo","Di","Mi","Do","Fr","Sa"),"")</f>
        <v/>
      </c>
      <c r="C416" s="6"/>
      <c r="D416" s="7"/>
      <c r="E416" s="7"/>
      <c r="F416" s="8"/>
      <c r="G416" s="9" t="str">
        <f>IF(AND(ISNUMBER(D416),ISNUMBER(E416)),ROUND((E416-D416+IF(E416&lt;D416,1,0))*24-IF(ISNUMBER(F416),F416,0)/60,2),"")</f>
        <v/>
      </c>
      <c r="H416" s="10"/>
      <c r="I416" s="6"/>
    </row>
    <row r="417" spans="1:9" x14ac:dyDescent="0.25">
      <c r="A417" s="4"/>
      <c r="B417" s="5" t="str">
        <f>IF(ISNUMBER(A417),CHOOSE(WEEKDAY(A417),"So","Mo","Di","Mi","Do","Fr","Sa"),"")</f>
        <v/>
      </c>
      <c r="C417" s="6"/>
      <c r="D417" s="7"/>
      <c r="E417" s="7"/>
      <c r="F417" s="8"/>
      <c r="G417" s="9" t="str">
        <f>IF(AND(ISNUMBER(D417),ISNUMBER(E417)),ROUND((E417-D417+IF(E417&lt;D417,1,0))*24-IF(ISNUMBER(F417),F417,0)/60,2),"")</f>
        <v/>
      </c>
      <c r="H417" s="10"/>
      <c r="I417" s="6"/>
    </row>
    <row r="418" spans="1:9" x14ac:dyDescent="0.25">
      <c r="A418" s="4"/>
      <c r="B418" s="5" t="str">
        <f>IF(ISNUMBER(A418),CHOOSE(WEEKDAY(A418),"So","Mo","Di","Mi","Do","Fr","Sa"),"")</f>
        <v/>
      </c>
      <c r="C418" s="6"/>
      <c r="D418" s="7"/>
      <c r="E418" s="7"/>
      <c r="F418" s="8"/>
      <c r="G418" s="9" t="str">
        <f>IF(AND(ISNUMBER(D418),ISNUMBER(E418)),ROUND((E418-D418+IF(E418&lt;D418,1,0))*24-IF(ISNUMBER(F418),F418,0)/60,2),"")</f>
        <v/>
      </c>
      <c r="H418" s="10"/>
      <c r="I418" s="6"/>
    </row>
    <row r="419" spans="1:9" x14ac:dyDescent="0.25">
      <c r="A419" s="4"/>
      <c r="B419" s="5" t="str">
        <f>IF(ISNUMBER(A419),CHOOSE(WEEKDAY(A419),"So","Mo","Di","Mi","Do","Fr","Sa"),"")</f>
        <v/>
      </c>
      <c r="C419" s="6"/>
      <c r="D419" s="7"/>
      <c r="E419" s="7"/>
      <c r="F419" s="8"/>
      <c r="G419" s="9" t="str">
        <f>IF(AND(ISNUMBER(D419),ISNUMBER(E419)),ROUND((E419-D419+IF(E419&lt;D419,1,0))*24-IF(ISNUMBER(F419),F419,0)/60,2),"")</f>
        <v/>
      </c>
      <c r="H419" s="10"/>
      <c r="I419" s="6"/>
    </row>
    <row r="420" spans="1:9" x14ac:dyDescent="0.25">
      <c r="A420" s="4"/>
      <c r="B420" s="5" t="str">
        <f>IF(ISNUMBER(A420),CHOOSE(WEEKDAY(A420),"So","Mo","Di","Mi","Do","Fr","Sa"),"")</f>
        <v/>
      </c>
      <c r="C420" s="6"/>
      <c r="D420" s="7"/>
      <c r="E420" s="7"/>
      <c r="F420" s="8"/>
      <c r="G420" s="9" t="str">
        <f>IF(AND(ISNUMBER(D420),ISNUMBER(E420)),ROUND((E420-D420+IF(E420&lt;D420,1,0))*24-IF(ISNUMBER(F420),F420,0)/60,2),"")</f>
        <v/>
      </c>
      <c r="H420" s="10"/>
      <c r="I420" s="6"/>
    </row>
    <row r="421" spans="1:9" x14ac:dyDescent="0.25">
      <c r="A421" s="4"/>
      <c r="B421" s="5" t="str">
        <f>IF(ISNUMBER(A421),CHOOSE(WEEKDAY(A421),"So","Mo","Di","Mi","Do","Fr","Sa"),"")</f>
        <v/>
      </c>
      <c r="C421" s="6"/>
      <c r="D421" s="7"/>
      <c r="E421" s="7"/>
      <c r="F421" s="8"/>
      <c r="G421" s="9" t="str">
        <f>IF(AND(ISNUMBER(D421),ISNUMBER(E421)),ROUND((E421-D421+IF(E421&lt;D421,1,0))*24-IF(ISNUMBER(F421),F421,0)/60,2),"")</f>
        <v/>
      </c>
      <c r="H421" s="10"/>
      <c r="I421" s="6"/>
    </row>
    <row r="422" spans="1:9" x14ac:dyDescent="0.25">
      <c r="A422" s="4"/>
      <c r="B422" s="5" t="str">
        <f>IF(ISNUMBER(A422),CHOOSE(WEEKDAY(A422),"So","Mo","Di","Mi","Do","Fr","Sa"),"")</f>
        <v/>
      </c>
      <c r="C422" s="6"/>
      <c r="D422" s="7"/>
      <c r="E422" s="7"/>
      <c r="F422" s="8"/>
      <c r="G422" s="9" t="str">
        <f>IF(AND(ISNUMBER(D422),ISNUMBER(E422)),ROUND((E422-D422+IF(E422&lt;D422,1,0))*24-IF(ISNUMBER(F422),F422,0)/60,2),"")</f>
        <v/>
      </c>
      <c r="H422" s="10"/>
      <c r="I422" s="6"/>
    </row>
    <row r="423" spans="1:9" x14ac:dyDescent="0.25">
      <c r="A423" s="4"/>
      <c r="B423" s="5" t="str">
        <f>IF(ISNUMBER(A423),CHOOSE(WEEKDAY(A423),"So","Mo","Di","Mi","Do","Fr","Sa"),"")</f>
        <v/>
      </c>
      <c r="C423" s="6"/>
      <c r="D423" s="7"/>
      <c r="E423" s="7"/>
      <c r="F423" s="8"/>
      <c r="G423" s="9" t="str">
        <f>IF(AND(ISNUMBER(D423),ISNUMBER(E423)),ROUND((E423-D423+IF(E423&lt;D423,1,0))*24-IF(ISNUMBER(F423),F423,0)/60,2),"")</f>
        <v/>
      </c>
      <c r="H423" s="10"/>
      <c r="I423" s="6"/>
    </row>
    <row r="424" spans="1:9" x14ac:dyDescent="0.25">
      <c r="A424" s="4"/>
      <c r="B424" s="5" t="str">
        <f>IF(ISNUMBER(A424),CHOOSE(WEEKDAY(A424),"So","Mo","Di","Mi","Do","Fr","Sa"),"")</f>
        <v/>
      </c>
      <c r="C424" s="6"/>
      <c r="D424" s="7"/>
      <c r="E424" s="7"/>
      <c r="F424" s="8"/>
      <c r="G424" s="9" t="str">
        <f>IF(AND(ISNUMBER(D424),ISNUMBER(E424)),ROUND((E424-D424+IF(E424&lt;D424,1,0))*24-IF(ISNUMBER(F424),F424,0)/60,2),"")</f>
        <v/>
      </c>
      <c r="H424" s="10"/>
      <c r="I424" s="6"/>
    </row>
    <row r="425" spans="1:9" x14ac:dyDescent="0.25">
      <c r="A425" s="4"/>
      <c r="B425" s="5" t="str">
        <f>IF(ISNUMBER(A425),CHOOSE(WEEKDAY(A425),"So","Mo","Di","Mi","Do","Fr","Sa"),"")</f>
        <v/>
      </c>
      <c r="C425" s="6"/>
      <c r="D425" s="7"/>
      <c r="E425" s="7"/>
      <c r="F425" s="8"/>
      <c r="G425" s="9" t="str">
        <f>IF(AND(ISNUMBER(D425),ISNUMBER(E425)),ROUND((E425-D425+IF(E425&lt;D425,1,0))*24-IF(ISNUMBER(F425),F425,0)/60,2),"")</f>
        <v/>
      </c>
      <c r="H425" s="10"/>
      <c r="I425" s="6"/>
    </row>
    <row r="426" spans="1:9" x14ac:dyDescent="0.25">
      <c r="A426" s="4"/>
      <c r="B426" s="5" t="str">
        <f>IF(ISNUMBER(A426),CHOOSE(WEEKDAY(A426),"So","Mo","Di","Mi","Do","Fr","Sa"),"")</f>
        <v/>
      </c>
      <c r="C426" s="6"/>
      <c r="D426" s="7"/>
      <c r="E426" s="7"/>
      <c r="F426" s="8"/>
      <c r="G426" s="9" t="str">
        <f>IF(AND(ISNUMBER(D426),ISNUMBER(E426)),ROUND((E426-D426+IF(E426&lt;D426,1,0))*24-IF(ISNUMBER(F426),F426,0)/60,2),"")</f>
        <v/>
      </c>
      <c r="H426" s="10"/>
      <c r="I426" s="6"/>
    </row>
    <row r="427" spans="1:9" x14ac:dyDescent="0.25">
      <c r="A427" s="4"/>
      <c r="B427" s="5" t="str">
        <f>IF(ISNUMBER(A427),CHOOSE(WEEKDAY(A427),"So","Mo","Di","Mi","Do","Fr","Sa"),"")</f>
        <v/>
      </c>
      <c r="C427" s="6"/>
      <c r="D427" s="7"/>
      <c r="E427" s="7"/>
      <c r="F427" s="8"/>
      <c r="G427" s="9" t="str">
        <f>IF(AND(ISNUMBER(D427),ISNUMBER(E427)),ROUND((E427-D427+IF(E427&lt;D427,1,0))*24-IF(ISNUMBER(F427),F427,0)/60,2),"")</f>
        <v/>
      </c>
      <c r="H427" s="10"/>
      <c r="I427" s="6"/>
    </row>
    <row r="428" spans="1:9" x14ac:dyDescent="0.25">
      <c r="A428" s="4"/>
      <c r="B428" s="5" t="str">
        <f>IF(ISNUMBER(A428),CHOOSE(WEEKDAY(A428),"So","Mo","Di","Mi","Do","Fr","Sa"),"")</f>
        <v/>
      </c>
      <c r="C428" s="6"/>
      <c r="D428" s="7"/>
      <c r="E428" s="7"/>
      <c r="F428" s="8"/>
      <c r="G428" s="9" t="str">
        <f>IF(AND(ISNUMBER(D428),ISNUMBER(E428)),ROUND((E428-D428+IF(E428&lt;D428,1,0))*24-IF(ISNUMBER(F428),F428,0)/60,2),"")</f>
        <v/>
      </c>
      <c r="H428" s="10"/>
      <c r="I428" s="6"/>
    </row>
    <row r="429" spans="1:9" x14ac:dyDescent="0.25">
      <c r="A429" s="4"/>
      <c r="B429" s="5" t="str">
        <f>IF(ISNUMBER(A429),CHOOSE(WEEKDAY(A429),"So","Mo","Di","Mi","Do","Fr","Sa"),"")</f>
        <v/>
      </c>
      <c r="C429" s="6"/>
      <c r="D429" s="7"/>
      <c r="E429" s="7"/>
      <c r="F429" s="8"/>
      <c r="G429" s="9" t="str">
        <f>IF(AND(ISNUMBER(D429),ISNUMBER(E429)),ROUND((E429-D429+IF(E429&lt;D429,1,0))*24-IF(ISNUMBER(F429),F429,0)/60,2),"")</f>
        <v/>
      </c>
      <c r="H429" s="10"/>
      <c r="I429" s="6"/>
    </row>
    <row r="430" spans="1:9" x14ac:dyDescent="0.25">
      <c r="A430" s="4"/>
      <c r="B430" s="5" t="str">
        <f>IF(ISNUMBER(A430),CHOOSE(WEEKDAY(A430),"So","Mo","Di","Mi","Do","Fr","Sa"),"")</f>
        <v/>
      </c>
      <c r="C430" s="6"/>
      <c r="D430" s="7"/>
      <c r="E430" s="7"/>
      <c r="F430" s="8"/>
      <c r="G430" s="9" t="str">
        <f>IF(AND(ISNUMBER(D430),ISNUMBER(E430)),ROUND((E430-D430+IF(E430&lt;D430,1,0))*24-IF(ISNUMBER(F430),F430,0)/60,2),"")</f>
        <v/>
      </c>
      <c r="H430" s="10"/>
      <c r="I430" s="6"/>
    </row>
    <row r="431" spans="1:9" x14ac:dyDescent="0.25">
      <c r="A431" s="4"/>
      <c r="B431" s="5" t="str">
        <f>IF(ISNUMBER(A431),CHOOSE(WEEKDAY(A431),"So","Mo","Di","Mi","Do","Fr","Sa"),"")</f>
        <v/>
      </c>
      <c r="C431" s="6"/>
      <c r="D431" s="7"/>
      <c r="E431" s="7"/>
      <c r="F431" s="8"/>
      <c r="G431" s="9" t="str">
        <f>IF(AND(ISNUMBER(D431),ISNUMBER(E431)),ROUND((E431-D431+IF(E431&lt;D431,1,0))*24-IF(ISNUMBER(F431),F431,0)/60,2),"")</f>
        <v/>
      </c>
      <c r="H431" s="10"/>
      <c r="I431" s="6"/>
    </row>
    <row r="432" spans="1:9" x14ac:dyDescent="0.25">
      <c r="A432" s="4"/>
      <c r="B432" s="5" t="str">
        <f>IF(ISNUMBER(A432),CHOOSE(WEEKDAY(A432),"So","Mo","Di","Mi","Do","Fr","Sa"),"")</f>
        <v/>
      </c>
      <c r="C432" s="6"/>
      <c r="D432" s="7"/>
      <c r="E432" s="7"/>
      <c r="F432" s="8"/>
      <c r="G432" s="9" t="str">
        <f>IF(AND(ISNUMBER(D432),ISNUMBER(E432)),ROUND((E432-D432+IF(E432&lt;D432,1,0))*24-IF(ISNUMBER(F432),F432,0)/60,2),"")</f>
        <v/>
      </c>
      <c r="H432" s="10"/>
      <c r="I432" s="6"/>
    </row>
    <row r="433" spans="1:9" x14ac:dyDescent="0.25">
      <c r="A433" s="4"/>
      <c r="B433" s="5" t="str">
        <f>IF(ISNUMBER(A433),CHOOSE(WEEKDAY(A433),"So","Mo","Di","Mi","Do","Fr","Sa"),"")</f>
        <v/>
      </c>
      <c r="C433" s="6"/>
      <c r="D433" s="7"/>
      <c r="E433" s="7"/>
      <c r="F433" s="8"/>
      <c r="G433" s="9" t="str">
        <f>IF(AND(ISNUMBER(D433),ISNUMBER(E433)),ROUND((E433-D433+IF(E433&lt;D433,1,0))*24-IF(ISNUMBER(F433),F433,0)/60,2),"")</f>
        <v/>
      </c>
      <c r="H433" s="10"/>
      <c r="I433" s="6"/>
    </row>
    <row r="434" spans="1:9" x14ac:dyDescent="0.25">
      <c r="A434" s="4"/>
      <c r="B434" s="5" t="str">
        <f>IF(ISNUMBER(A434),CHOOSE(WEEKDAY(A434),"So","Mo","Di","Mi","Do","Fr","Sa"),"")</f>
        <v/>
      </c>
      <c r="C434" s="6"/>
      <c r="D434" s="7"/>
      <c r="E434" s="7"/>
      <c r="F434" s="8"/>
      <c r="G434" s="9" t="str">
        <f>IF(AND(ISNUMBER(D434),ISNUMBER(E434)),ROUND((E434-D434+IF(E434&lt;D434,1,0))*24-IF(ISNUMBER(F434),F434,0)/60,2),"")</f>
        <v/>
      </c>
      <c r="H434" s="10"/>
      <c r="I434" s="6"/>
    </row>
    <row r="435" spans="1:9" x14ac:dyDescent="0.25">
      <c r="A435" s="4"/>
      <c r="B435" s="5" t="str">
        <f>IF(ISNUMBER(A435),CHOOSE(WEEKDAY(A435),"So","Mo","Di","Mi","Do","Fr","Sa"),"")</f>
        <v/>
      </c>
      <c r="C435" s="6"/>
      <c r="D435" s="7"/>
      <c r="E435" s="7"/>
      <c r="F435" s="8"/>
      <c r="G435" s="9" t="str">
        <f>IF(AND(ISNUMBER(D435),ISNUMBER(E435)),ROUND((E435-D435+IF(E435&lt;D435,1,0))*24-IF(ISNUMBER(F435),F435,0)/60,2),"")</f>
        <v/>
      </c>
      <c r="H435" s="10"/>
      <c r="I435" s="6"/>
    </row>
    <row r="436" spans="1:9" x14ac:dyDescent="0.25">
      <c r="A436" s="4"/>
      <c r="B436" s="5" t="str">
        <f>IF(ISNUMBER(A436),CHOOSE(WEEKDAY(A436),"So","Mo","Di","Mi","Do","Fr","Sa"),"")</f>
        <v/>
      </c>
      <c r="C436" s="6"/>
      <c r="D436" s="7"/>
      <c r="E436" s="7"/>
      <c r="F436" s="8"/>
      <c r="G436" s="9" t="str">
        <f>IF(AND(ISNUMBER(D436),ISNUMBER(E436)),ROUND((E436-D436+IF(E436&lt;D436,1,0))*24-IF(ISNUMBER(F436),F436,0)/60,2),"")</f>
        <v/>
      </c>
      <c r="H436" s="10"/>
      <c r="I436" s="6"/>
    </row>
    <row r="437" spans="1:9" x14ac:dyDescent="0.25">
      <c r="A437" s="4"/>
      <c r="B437" s="5" t="str">
        <f>IF(ISNUMBER(A437),CHOOSE(WEEKDAY(A437),"So","Mo","Di","Mi","Do","Fr","Sa"),"")</f>
        <v/>
      </c>
      <c r="C437" s="6"/>
      <c r="D437" s="7"/>
      <c r="E437" s="7"/>
      <c r="F437" s="8"/>
      <c r="G437" s="9" t="str">
        <f>IF(AND(ISNUMBER(D437),ISNUMBER(E437)),ROUND((E437-D437+IF(E437&lt;D437,1,0))*24-IF(ISNUMBER(F437),F437,0)/60,2),"")</f>
        <v/>
      </c>
      <c r="H437" s="10"/>
      <c r="I437" s="6"/>
    </row>
    <row r="438" spans="1:9" x14ac:dyDescent="0.25">
      <c r="A438" s="4"/>
      <c r="B438" s="5" t="str">
        <f>IF(ISNUMBER(A438),CHOOSE(WEEKDAY(A438),"So","Mo","Di","Mi","Do","Fr","Sa"),"")</f>
        <v/>
      </c>
      <c r="C438" s="6"/>
      <c r="D438" s="7"/>
      <c r="E438" s="7"/>
      <c r="F438" s="8"/>
      <c r="G438" s="9" t="str">
        <f>IF(AND(ISNUMBER(D438),ISNUMBER(E438)),ROUND((E438-D438+IF(E438&lt;D438,1,0))*24-IF(ISNUMBER(F438),F438,0)/60,2),"")</f>
        <v/>
      </c>
      <c r="H438" s="10"/>
      <c r="I438" s="6"/>
    </row>
    <row r="439" spans="1:9" x14ac:dyDescent="0.25">
      <c r="A439" s="4"/>
      <c r="B439" s="5" t="str">
        <f>IF(ISNUMBER(A439),CHOOSE(WEEKDAY(A439),"So","Mo","Di","Mi","Do","Fr","Sa"),"")</f>
        <v/>
      </c>
      <c r="C439" s="6"/>
      <c r="D439" s="7"/>
      <c r="E439" s="7"/>
      <c r="F439" s="8"/>
      <c r="G439" s="9" t="str">
        <f>IF(AND(ISNUMBER(D439),ISNUMBER(E439)),ROUND((E439-D439+IF(E439&lt;D439,1,0))*24-IF(ISNUMBER(F439),F439,0)/60,2),"")</f>
        <v/>
      </c>
      <c r="H439" s="10"/>
      <c r="I439" s="6"/>
    </row>
    <row r="440" spans="1:9" x14ac:dyDescent="0.25">
      <c r="A440" s="4"/>
      <c r="B440" s="5" t="str">
        <f>IF(ISNUMBER(A440),CHOOSE(WEEKDAY(A440),"So","Mo","Di","Mi","Do","Fr","Sa"),"")</f>
        <v/>
      </c>
      <c r="C440" s="6"/>
      <c r="D440" s="7"/>
      <c r="E440" s="7"/>
      <c r="F440" s="8"/>
      <c r="G440" s="9" t="str">
        <f>IF(AND(ISNUMBER(D440),ISNUMBER(E440)),ROUND((E440-D440+IF(E440&lt;D440,1,0))*24-IF(ISNUMBER(F440),F440,0)/60,2),"")</f>
        <v/>
      </c>
      <c r="H440" s="10"/>
      <c r="I440" s="6"/>
    </row>
    <row r="441" spans="1:9" x14ac:dyDescent="0.25">
      <c r="A441" s="4"/>
      <c r="B441" s="5" t="str">
        <f>IF(ISNUMBER(A441),CHOOSE(WEEKDAY(A441),"So","Mo","Di","Mi","Do","Fr","Sa"),"")</f>
        <v/>
      </c>
      <c r="C441" s="6"/>
      <c r="D441" s="7"/>
      <c r="E441" s="7"/>
      <c r="F441" s="8"/>
      <c r="G441" s="9" t="str">
        <f>IF(AND(ISNUMBER(D441),ISNUMBER(E441)),ROUND((E441-D441+IF(E441&lt;D441,1,0))*24-IF(ISNUMBER(F441),F441,0)/60,2),"")</f>
        <v/>
      </c>
      <c r="H441" s="10"/>
      <c r="I441" s="6"/>
    </row>
    <row r="442" spans="1:9" x14ac:dyDescent="0.25">
      <c r="A442" s="4"/>
      <c r="B442" s="5" t="str">
        <f>IF(ISNUMBER(A442),CHOOSE(WEEKDAY(A442),"So","Mo","Di","Mi","Do","Fr","Sa"),"")</f>
        <v/>
      </c>
      <c r="C442" s="6"/>
      <c r="D442" s="7"/>
      <c r="E442" s="7"/>
      <c r="F442" s="8"/>
      <c r="G442" s="9" t="str">
        <f>IF(AND(ISNUMBER(D442),ISNUMBER(E442)),ROUND((E442-D442+IF(E442&lt;D442,1,0))*24-IF(ISNUMBER(F442),F442,0)/60,2),"")</f>
        <v/>
      </c>
      <c r="H442" s="10"/>
      <c r="I442" s="6"/>
    </row>
    <row r="443" spans="1:9" x14ac:dyDescent="0.25">
      <c r="A443" s="4"/>
      <c r="B443" s="5" t="str">
        <f>IF(ISNUMBER(A443),CHOOSE(WEEKDAY(A443),"So","Mo","Di","Mi","Do","Fr","Sa"),"")</f>
        <v/>
      </c>
      <c r="C443" s="6"/>
      <c r="D443" s="7"/>
      <c r="E443" s="7"/>
      <c r="F443" s="8"/>
      <c r="G443" s="9" t="str">
        <f>IF(AND(ISNUMBER(D443),ISNUMBER(E443)),ROUND((E443-D443+IF(E443&lt;D443,1,0))*24-IF(ISNUMBER(F443),F443,0)/60,2),"")</f>
        <v/>
      </c>
      <c r="H443" s="10"/>
      <c r="I443" s="6"/>
    </row>
    <row r="444" spans="1:9" x14ac:dyDescent="0.25">
      <c r="A444" s="4"/>
      <c r="B444" s="5" t="str">
        <f>IF(ISNUMBER(A444),CHOOSE(WEEKDAY(A444),"So","Mo","Di","Mi","Do","Fr","Sa"),"")</f>
        <v/>
      </c>
      <c r="C444" s="6"/>
      <c r="D444" s="7"/>
      <c r="E444" s="7"/>
      <c r="F444" s="8"/>
      <c r="G444" s="9" t="str">
        <f>IF(AND(ISNUMBER(D444),ISNUMBER(E444)),ROUND((E444-D444+IF(E444&lt;D444,1,0))*24-IF(ISNUMBER(F444),F444,0)/60,2),"")</f>
        <v/>
      </c>
      <c r="H444" s="10"/>
      <c r="I444" s="6"/>
    </row>
    <row r="445" spans="1:9" x14ac:dyDescent="0.25">
      <c r="A445" s="4"/>
      <c r="B445" s="5" t="str">
        <f>IF(ISNUMBER(A445),CHOOSE(WEEKDAY(A445),"So","Mo","Di","Mi","Do","Fr","Sa"),"")</f>
        <v/>
      </c>
      <c r="C445" s="6"/>
      <c r="D445" s="7"/>
      <c r="E445" s="7"/>
      <c r="F445" s="8"/>
      <c r="G445" s="9" t="str">
        <f>IF(AND(ISNUMBER(D445),ISNUMBER(E445)),ROUND((E445-D445+IF(E445&lt;D445,1,0))*24-IF(ISNUMBER(F445),F445,0)/60,2),"")</f>
        <v/>
      </c>
      <c r="H445" s="10"/>
      <c r="I445" s="6"/>
    </row>
    <row r="446" spans="1:9" x14ac:dyDescent="0.25">
      <c r="A446" s="4"/>
      <c r="B446" s="5" t="str">
        <f>IF(ISNUMBER(A446),CHOOSE(WEEKDAY(A446),"So","Mo","Di","Mi","Do","Fr","Sa"),"")</f>
        <v/>
      </c>
      <c r="C446" s="6"/>
      <c r="D446" s="7"/>
      <c r="E446" s="7"/>
      <c r="F446" s="8"/>
      <c r="G446" s="9" t="str">
        <f>IF(AND(ISNUMBER(D446),ISNUMBER(E446)),ROUND((E446-D446+IF(E446&lt;D446,1,0))*24-IF(ISNUMBER(F446),F446,0)/60,2),"")</f>
        <v/>
      </c>
      <c r="H446" s="10"/>
      <c r="I446" s="6"/>
    </row>
    <row r="447" spans="1:9" x14ac:dyDescent="0.25">
      <c r="A447" s="4"/>
      <c r="B447" s="5" t="str">
        <f>IF(ISNUMBER(A447),CHOOSE(WEEKDAY(A447),"So","Mo","Di","Mi","Do","Fr","Sa"),"")</f>
        <v/>
      </c>
      <c r="C447" s="6"/>
      <c r="D447" s="7"/>
      <c r="E447" s="7"/>
      <c r="F447" s="8"/>
      <c r="G447" s="9" t="str">
        <f>IF(AND(ISNUMBER(D447),ISNUMBER(E447)),ROUND((E447-D447+IF(E447&lt;D447,1,0))*24-IF(ISNUMBER(F447),F447,0)/60,2),"")</f>
        <v/>
      </c>
      <c r="H447" s="10"/>
      <c r="I447" s="6"/>
    </row>
    <row r="448" spans="1:9" x14ac:dyDescent="0.25">
      <c r="A448" s="4"/>
      <c r="B448" s="5" t="str">
        <f>IF(ISNUMBER(A448),CHOOSE(WEEKDAY(A448),"So","Mo","Di","Mi","Do","Fr","Sa"),"")</f>
        <v/>
      </c>
      <c r="C448" s="6"/>
      <c r="D448" s="7"/>
      <c r="E448" s="7"/>
      <c r="F448" s="8"/>
      <c r="G448" s="9" t="str">
        <f>IF(AND(ISNUMBER(D448),ISNUMBER(E448)),ROUND((E448-D448+IF(E448&lt;D448,1,0))*24-IF(ISNUMBER(F448),F448,0)/60,2),"")</f>
        <v/>
      </c>
      <c r="H448" s="10"/>
      <c r="I448" s="6"/>
    </row>
    <row r="449" spans="1:9" x14ac:dyDescent="0.25">
      <c r="A449" s="4"/>
      <c r="B449" s="5" t="str">
        <f>IF(ISNUMBER(A449),CHOOSE(WEEKDAY(A449),"So","Mo","Di","Mi","Do","Fr","Sa"),"")</f>
        <v/>
      </c>
      <c r="C449" s="6"/>
      <c r="D449" s="7"/>
      <c r="E449" s="7"/>
      <c r="F449" s="8"/>
      <c r="G449" s="9" t="str">
        <f>IF(AND(ISNUMBER(D449),ISNUMBER(E449)),ROUND((E449-D449+IF(E449&lt;D449,1,0))*24-IF(ISNUMBER(F449),F449,0)/60,2),"")</f>
        <v/>
      </c>
      <c r="H449" s="10"/>
      <c r="I449" s="6"/>
    </row>
    <row r="450" spans="1:9" x14ac:dyDescent="0.25">
      <c r="A450" s="4"/>
      <c r="B450" s="5" t="str">
        <f>IF(ISNUMBER(A450),CHOOSE(WEEKDAY(A450),"So","Mo","Di","Mi","Do","Fr","Sa"),"")</f>
        <v/>
      </c>
      <c r="C450" s="6"/>
      <c r="D450" s="7"/>
      <c r="E450" s="7"/>
      <c r="F450" s="8"/>
      <c r="G450" s="9" t="str">
        <f>IF(AND(ISNUMBER(D450),ISNUMBER(E450)),ROUND((E450-D450+IF(E450&lt;D450,1,0))*24-IF(ISNUMBER(F450),F450,0)/60,2),"")</f>
        <v/>
      </c>
      <c r="H450" s="10"/>
      <c r="I450" s="6"/>
    </row>
    <row r="451" spans="1:9" x14ac:dyDescent="0.25">
      <c r="A451" s="4"/>
      <c r="B451" s="5" t="str">
        <f>IF(ISNUMBER(A451),CHOOSE(WEEKDAY(A451),"So","Mo","Di","Mi","Do","Fr","Sa"),"")</f>
        <v/>
      </c>
      <c r="C451" s="6"/>
      <c r="D451" s="7"/>
      <c r="E451" s="7"/>
      <c r="F451" s="8"/>
      <c r="G451" s="9" t="str">
        <f>IF(AND(ISNUMBER(D451),ISNUMBER(E451)),ROUND((E451-D451+IF(E451&lt;D451,1,0))*24-IF(ISNUMBER(F451),F451,0)/60,2),"")</f>
        <v/>
      </c>
      <c r="H451" s="10"/>
      <c r="I451" s="6"/>
    </row>
    <row r="452" spans="1:9" x14ac:dyDescent="0.25">
      <c r="A452" s="4"/>
      <c r="B452" s="5" t="str">
        <f>IF(ISNUMBER(A452),CHOOSE(WEEKDAY(A452),"So","Mo","Di","Mi","Do","Fr","Sa"),"")</f>
        <v/>
      </c>
      <c r="C452" s="6"/>
      <c r="D452" s="7"/>
      <c r="E452" s="7"/>
      <c r="F452" s="8"/>
      <c r="G452" s="9" t="str">
        <f>IF(AND(ISNUMBER(D452),ISNUMBER(E452)),ROUND((E452-D452+IF(E452&lt;D452,1,0))*24-IF(ISNUMBER(F452),F452,0)/60,2),"")</f>
        <v/>
      </c>
      <c r="H452" s="10"/>
      <c r="I452" s="6"/>
    </row>
    <row r="453" spans="1:9" x14ac:dyDescent="0.25">
      <c r="A453" s="4"/>
      <c r="B453" s="5" t="str">
        <f>IF(ISNUMBER(A453),CHOOSE(WEEKDAY(A453),"So","Mo","Di","Mi","Do","Fr","Sa"),"")</f>
        <v/>
      </c>
      <c r="C453" s="6"/>
      <c r="D453" s="7"/>
      <c r="E453" s="7"/>
      <c r="F453" s="8"/>
      <c r="G453" s="9" t="str">
        <f>IF(AND(ISNUMBER(D453),ISNUMBER(E453)),ROUND((E453-D453+IF(E453&lt;D453,1,0))*24-IF(ISNUMBER(F453),F453,0)/60,2),"")</f>
        <v/>
      </c>
      <c r="H453" s="10"/>
      <c r="I453" s="6"/>
    </row>
    <row r="454" spans="1:9" x14ac:dyDescent="0.25">
      <c r="A454" s="4"/>
      <c r="B454" s="5" t="str">
        <f>IF(ISNUMBER(A454),CHOOSE(WEEKDAY(A454),"So","Mo","Di","Mi","Do","Fr","Sa"),"")</f>
        <v/>
      </c>
      <c r="C454" s="6"/>
      <c r="D454" s="7"/>
      <c r="E454" s="7"/>
      <c r="F454" s="8"/>
      <c r="G454" s="9" t="str">
        <f>IF(AND(ISNUMBER(D454),ISNUMBER(E454)),ROUND((E454-D454+IF(E454&lt;D454,1,0))*24-IF(ISNUMBER(F454),F454,0)/60,2),"")</f>
        <v/>
      </c>
      <c r="H454" s="10"/>
      <c r="I454" s="6"/>
    </row>
    <row r="455" spans="1:9" x14ac:dyDescent="0.25">
      <c r="A455" s="4"/>
      <c r="B455" s="5" t="str">
        <f>IF(ISNUMBER(A455),CHOOSE(WEEKDAY(A455),"So","Mo","Di","Mi","Do","Fr","Sa"),"")</f>
        <v/>
      </c>
      <c r="C455" s="6"/>
      <c r="D455" s="7"/>
      <c r="E455" s="7"/>
      <c r="F455" s="8"/>
      <c r="G455" s="9" t="str">
        <f>IF(AND(ISNUMBER(D455),ISNUMBER(E455)),ROUND((E455-D455+IF(E455&lt;D455,1,0))*24-IF(ISNUMBER(F455),F455,0)/60,2),"")</f>
        <v/>
      </c>
      <c r="H455" s="10"/>
      <c r="I455" s="6"/>
    </row>
    <row r="456" spans="1:9" x14ac:dyDescent="0.25">
      <c r="A456" s="4"/>
      <c r="B456" s="5" t="str">
        <f>IF(ISNUMBER(A456),CHOOSE(WEEKDAY(A456),"So","Mo","Di","Mi","Do","Fr","Sa"),"")</f>
        <v/>
      </c>
      <c r="C456" s="6"/>
      <c r="D456" s="7"/>
      <c r="E456" s="7"/>
      <c r="F456" s="8"/>
      <c r="G456" s="9" t="str">
        <f>IF(AND(ISNUMBER(D456),ISNUMBER(E456)),ROUND((E456-D456+IF(E456&lt;D456,1,0))*24-IF(ISNUMBER(F456),F456,0)/60,2),"")</f>
        <v/>
      </c>
      <c r="H456" s="10"/>
      <c r="I456" s="6"/>
    </row>
    <row r="457" spans="1:9" x14ac:dyDescent="0.25">
      <c r="A457" s="4"/>
      <c r="B457" s="5" t="str">
        <f>IF(ISNUMBER(A457),CHOOSE(WEEKDAY(A457),"So","Mo","Di","Mi","Do","Fr","Sa"),"")</f>
        <v/>
      </c>
      <c r="C457" s="6"/>
      <c r="D457" s="7"/>
      <c r="E457" s="7"/>
      <c r="F457" s="8"/>
      <c r="G457" s="9" t="str">
        <f>IF(AND(ISNUMBER(D457),ISNUMBER(E457)),ROUND((E457-D457+IF(E457&lt;D457,1,0))*24-IF(ISNUMBER(F457),F457,0)/60,2),"")</f>
        <v/>
      </c>
      <c r="H457" s="10"/>
      <c r="I457" s="6"/>
    </row>
    <row r="458" spans="1:9" x14ac:dyDescent="0.25">
      <c r="A458" s="4"/>
      <c r="B458" s="5" t="str">
        <f>IF(ISNUMBER(A458),CHOOSE(WEEKDAY(A458),"So","Mo","Di","Mi","Do","Fr","Sa"),"")</f>
        <v/>
      </c>
      <c r="C458" s="6"/>
      <c r="D458" s="7"/>
      <c r="E458" s="7"/>
      <c r="F458" s="8"/>
      <c r="G458" s="9" t="str">
        <f>IF(AND(ISNUMBER(D458),ISNUMBER(E458)),ROUND((E458-D458+IF(E458&lt;D458,1,0))*24-IF(ISNUMBER(F458),F458,0)/60,2),"")</f>
        <v/>
      </c>
      <c r="H458" s="10"/>
      <c r="I458" s="6"/>
    </row>
    <row r="459" spans="1:9" x14ac:dyDescent="0.25">
      <c r="A459" s="4"/>
      <c r="B459" s="5" t="str">
        <f>IF(ISNUMBER(A459),CHOOSE(WEEKDAY(A459),"So","Mo","Di","Mi","Do","Fr","Sa"),"")</f>
        <v/>
      </c>
      <c r="C459" s="6"/>
      <c r="D459" s="7"/>
      <c r="E459" s="7"/>
      <c r="F459" s="8"/>
      <c r="G459" s="9" t="str">
        <f>IF(AND(ISNUMBER(D459),ISNUMBER(E459)),ROUND((E459-D459+IF(E459&lt;D459,1,0))*24-IF(ISNUMBER(F459),F459,0)/60,2),"")</f>
        <v/>
      </c>
      <c r="H459" s="10"/>
      <c r="I459" s="6"/>
    </row>
    <row r="460" spans="1:9" x14ac:dyDescent="0.25">
      <c r="A460" s="4"/>
      <c r="B460" s="5" t="str">
        <f>IF(ISNUMBER(A460),CHOOSE(WEEKDAY(A460),"So","Mo","Di","Mi","Do","Fr","Sa"),"")</f>
        <v/>
      </c>
      <c r="C460" s="6"/>
      <c r="D460" s="7"/>
      <c r="E460" s="7"/>
      <c r="F460" s="8"/>
      <c r="G460" s="9" t="str">
        <f>IF(AND(ISNUMBER(D460),ISNUMBER(E460)),ROUND((E460-D460+IF(E460&lt;D460,1,0))*24-IF(ISNUMBER(F460),F460,0)/60,2),"")</f>
        <v/>
      </c>
      <c r="H460" s="10"/>
      <c r="I460" s="6"/>
    </row>
    <row r="461" spans="1:9" x14ac:dyDescent="0.25">
      <c r="A461" s="4"/>
      <c r="B461" s="5" t="str">
        <f>IF(ISNUMBER(A461),CHOOSE(WEEKDAY(A461),"So","Mo","Di","Mi","Do","Fr","Sa"),"")</f>
        <v/>
      </c>
      <c r="C461" s="6"/>
      <c r="D461" s="7"/>
      <c r="E461" s="7"/>
      <c r="F461" s="8"/>
      <c r="G461" s="9" t="str">
        <f>IF(AND(ISNUMBER(D461),ISNUMBER(E461)),ROUND((E461-D461+IF(E461&lt;D461,1,0))*24-IF(ISNUMBER(F461),F461,0)/60,2),"")</f>
        <v/>
      </c>
      <c r="H461" s="10"/>
      <c r="I461" s="6"/>
    </row>
    <row r="462" spans="1:9" x14ac:dyDescent="0.25">
      <c r="A462" s="4"/>
      <c r="B462" s="5" t="str">
        <f>IF(ISNUMBER(A462),CHOOSE(WEEKDAY(A462),"So","Mo","Di","Mi","Do","Fr","Sa"),"")</f>
        <v/>
      </c>
      <c r="C462" s="6"/>
      <c r="D462" s="7"/>
      <c r="E462" s="7"/>
      <c r="F462" s="8"/>
      <c r="G462" s="9" t="str">
        <f>IF(AND(ISNUMBER(D462),ISNUMBER(E462)),ROUND((E462-D462+IF(E462&lt;D462,1,0))*24-IF(ISNUMBER(F462),F462,0)/60,2),"")</f>
        <v/>
      </c>
      <c r="H462" s="10"/>
      <c r="I462" s="6"/>
    </row>
    <row r="463" spans="1:9" x14ac:dyDescent="0.25">
      <c r="A463" s="4"/>
      <c r="B463" s="5" t="str">
        <f>IF(ISNUMBER(A463),CHOOSE(WEEKDAY(A463),"So","Mo","Di","Mi","Do","Fr","Sa"),"")</f>
        <v/>
      </c>
      <c r="C463" s="6"/>
      <c r="D463" s="7"/>
      <c r="E463" s="7"/>
      <c r="F463" s="8"/>
      <c r="G463" s="9" t="str">
        <f>IF(AND(ISNUMBER(D463),ISNUMBER(E463)),ROUND((E463-D463+IF(E463&lt;D463,1,0))*24-IF(ISNUMBER(F463),F463,0)/60,2),"")</f>
        <v/>
      </c>
      <c r="H463" s="10"/>
      <c r="I463" s="6"/>
    </row>
    <row r="464" spans="1:9" x14ac:dyDescent="0.25">
      <c r="A464" s="4"/>
      <c r="B464" s="5" t="str">
        <f>IF(ISNUMBER(A464),CHOOSE(WEEKDAY(A464),"So","Mo","Di","Mi","Do","Fr","Sa"),"")</f>
        <v/>
      </c>
      <c r="C464" s="6"/>
      <c r="D464" s="7"/>
      <c r="E464" s="7"/>
      <c r="F464" s="8"/>
      <c r="G464" s="9" t="str">
        <f>IF(AND(ISNUMBER(D464),ISNUMBER(E464)),ROUND((E464-D464+IF(E464&lt;D464,1,0))*24-IF(ISNUMBER(F464),F464,0)/60,2),"")</f>
        <v/>
      </c>
      <c r="H464" s="10"/>
      <c r="I464" s="6"/>
    </row>
    <row r="465" spans="1:9" x14ac:dyDescent="0.25">
      <c r="A465" s="4"/>
      <c r="B465" s="5" t="str">
        <f>IF(ISNUMBER(A465),CHOOSE(WEEKDAY(A465),"So","Mo","Di","Mi","Do","Fr","Sa"),"")</f>
        <v/>
      </c>
      <c r="C465" s="6"/>
      <c r="D465" s="7"/>
      <c r="E465" s="7"/>
      <c r="F465" s="8"/>
      <c r="G465" s="9" t="str">
        <f>IF(AND(ISNUMBER(D465),ISNUMBER(E465)),ROUND((E465-D465+IF(E465&lt;D465,1,0))*24-IF(ISNUMBER(F465),F465,0)/60,2),"")</f>
        <v/>
      </c>
      <c r="H465" s="10"/>
      <c r="I465" s="6"/>
    </row>
    <row r="466" spans="1:9" x14ac:dyDescent="0.25">
      <c r="A466" s="4"/>
      <c r="B466" s="5" t="str">
        <f>IF(ISNUMBER(A466),CHOOSE(WEEKDAY(A466),"So","Mo","Di","Mi","Do","Fr","Sa"),"")</f>
        <v/>
      </c>
      <c r="C466" s="6"/>
      <c r="D466" s="7"/>
      <c r="E466" s="7"/>
      <c r="F466" s="8"/>
      <c r="G466" s="9" t="str">
        <f>IF(AND(ISNUMBER(D466),ISNUMBER(E466)),ROUND((E466-D466+IF(E466&lt;D466,1,0))*24-IF(ISNUMBER(F466),F466,0)/60,2),"")</f>
        <v/>
      </c>
      <c r="H466" s="10"/>
      <c r="I466" s="6"/>
    </row>
    <row r="467" spans="1:9" x14ac:dyDescent="0.25">
      <c r="A467" s="4"/>
      <c r="B467" s="5" t="str">
        <f>IF(ISNUMBER(A467),CHOOSE(WEEKDAY(A467),"So","Mo","Di","Mi","Do","Fr","Sa"),"")</f>
        <v/>
      </c>
      <c r="C467" s="6"/>
      <c r="D467" s="7"/>
      <c r="E467" s="7"/>
      <c r="F467" s="8"/>
      <c r="G467" s="9" t="str">
        <f>IF(AND(ISNUMBER(D467),ISNUMBER(E467)),ROUND((E467-D467+IF(E467&lt;D467,1,0))*24-IF(ISNUMBER(F467),F467,0)/60,2),"")</f>
        <v/>
      </c>
      <c r="H467" s="10"/>
      <c r="I467" s="6"/>
    </row>
    <row r="468" spans="1:9" x14ac:dyDescent="0.25">
      <c r="A468" s="4"/>
      <c r="B468" s="5" t="str">
        <f>IF(ISNUMBER(A468),CHOOSE(WEEKDAY(A468),"So","Mo","Di","Mi","Do","Fr","Sa"),"")</f>
        <v/>
      </c>
      <c r="C468" s="6"/>
      <c r="D468" s="7"/>
      <c r="E468" s="7"/>
      <c r="F468" s="8"/>
      <c r="G468" s="9" t="str">
        <f>IF(AND(ISNUMBER(D468),ISNUMBER(E468)),ROUND((E468-D468+IF(E468&lt;D468,1,0))*24-IF(ISNUMBER(F468),F468,0)/60,2),"")</f>
        <v/>
      </c>
      <c r="H468" s="10"/>
      <c r="I468" s="6"/>
    </row>
    <row r="469" spans="1:9" x14ac:dyDescent="0.25">
      <c r="A469" s="4"/>
      <c r="B469" s="5" t="str">
        <f>IF(ISNUMBER(A469),CHOOSE(WEEKDAY(A469),"So","Mo","Di","Mi","Do","Fr","Sa"),"")</f>
        <v/>
      </c>
      <c r="C469" s="6"/>
      <c r="D469" s="7"/>
      <c r="E469" s="7"/>
      <c r="F469" s="8"/>
      <c r="G469" s="9" t="str">
        <f>IF(AND(ISNUMBER(D469),ISNUMBER(E469)),ROUND((E469-D469+IF(E469&lt;D469,1,0))*24-IF(ISNUMBER(F469),F469,0)/60,2),"")</f>
        <v/>
      </c>
      <c r="H469" s="10"/>
      <c r="I469" s="6"/>
    </row>
    <row r="470" spans="1:9" x14ac:dyDescent="0.25">
      <c r="A470" s="4"/>
      <c r="B470" s="5" t="str">
        <f>IF(ISNUMBER(A470),CHOOSE(WEEKDAY(A470),"So","Mo","Di","Mi","Do","Fr","Sa"),"")</f>
        <v/>
      </c>
      <c r="C470" s="6"/>
      <c r="D470" s="7"/>
      <c r="E470" s="7"/>
      <c r="F470" s="8"/>
      <c r="G470" s="9" t="str">
        <f>IF(AND(ISNUMBER(D470),ISNUMBER(E470)),ROUND((E470-D470+IF(E470&lt;D470,1,0))*24-IF(ISNUMBER(F470),F470,0)/60,2),"")</f>
        <v/>
      </c>
      <c r="H470" s="10"/>
      <c r="I470" s="6"/>
    </row>
    <row r="471" spans="1:9" x14ac:dyDescent="0.25">
      <c r="A471" s="4"/>
      <c r="B471" s="5" t="str">
        <f>IF(ISNUMBER(A471),CHOOSE(WEEKDAY(A471),"So","Mo","Di","Mi","Do","Fr","Sa"),"")</f>
        <v/>
      </c>
      <c r="C471" s="6"/>
      <c r="D471" s="7"/>
      <c r="E471" s="7"/>
      <c r="F471" s="8"/>
      <c r="G471" s="9" t="str">
        <f>IF(AND(ISNUMBER(D471),ISNUMBER(E471)),ROUND((E471-D471+IF(E471&lt;D471,1,0))*24-IF(ISNUMBER(F471),F471,0)/60,2),"")</f>
        <v/>
      </c>
      <c r="H471" s="10"/>
      <c r="I471" s="6"/>
    </row>
    <row r="472" spans="1:9" x14ac:dyDescent="0.25">
      <c r="A472" s="4"/>
      <c r="B472" s="5" t="str">
        <f>IF(ISNUMBER(A472),CHOOSE(WEEKDAY(A472),"So","Mo","Di","Mi","Do","Fr","Sa"),"")</f>
        <v/>
      </c>
      <c r="C472" s="6"/>
      <c r="D472" s="7"/>
      <c r="E472" s="7"/>
      <c r="F472" s="8"/>
      <c r="G472" s="9" t="str">
        <f>IF(AND(ISNUMBER(D472),ISNUMBER(E472)),ROUND((E472-D472+IF(E472&lt;D472,1,0))*24-IF(ISNUMBER(F472),F472,0)/60,2),"")</f>
        <v/>
      </c>
      <c r="H472" s="10"/>
      <c r="I472" s="6"/>
    </row>
    <row r="473" spans="1:9" x14ac:dyDescent="0.25">
      <c r="A473" s="4"/>
      <c r="B473" s="5" t="str">
        <f>IF(ISNUMBER(A473),CHOOSE(WEEKDAY(A473),"So","Mo","Di","Mi","Do","Fr","Sa"),"")</f>
        <v/>
      </c>
      <c r="C473" s="6"/>
      <c r="D473" s="7"/>
      <c r="E473" s="7"/>
      <c r="F473" s="8"/>
      <c r="G473" s="9" t="str">
        <f>IF(AND(ISNUMBER(D473),ISNUMBER(E473)),ROUND((E473-D473+IF(E473&lt;D473,1,0))*24-IF(ISNUMBER(F473),F473,0)/60,2),"")</f>
        <v/>
      </c>
      <c r="H473" s="10"/>
      <c r="I473" s="6"/>
    </row>
    <row r="474" spans="1:9" x14ac:dyDescent="0.25">
      <c r="A474" s="4"/>
      <c r="B474" s="5" t="str">
        <f>IF(ISNUMBER(A474),CHOOSE(WEEKDAY(A474),"So","Mo","Di","Mi","Do","Fr","Sa"),"")</f>
        <v/>
      </c>
      <c r="C474" s="6"/>
      <c r="D474" s="7"/>
      <c r="E474" s="7"/>
      <c r="F474" s="8"/>
      <c r="G474" s="9" t="str">
        <f>IF(AND(ISNUMBER(D474),ISNUMBER(E474)),ROUND((E474-D474+IF(E474&lt;D474,1,0))*24-IF(ISNUMBER(F474),F474,0)/60,2),"")</f>
        <v/>
      </c>
      <c r="H474" s="10"/>
      <c r="I474" s="6"/>
    </row>
    <row r="475" spans="1:9" x14ac:dyDescent="0.25">
      <c r="A475" s="4"/>
      <c r="B475" s="5" t="str">
        <f>IF(ISNUMBER(A475),CHOOSE(WEEKDAY(A475),"So","Mo","Di","Mi","Do","Fr","Sa"),"")</f>
        <v/>
      </c>
      <c r="C475" s="6"/>
      <c r="D475" s="7"/>
      <c r="E475" s="7"/>
      <c r="F475" s="8"/>
      <c r="G475" s="9" t="str">
        <f>IF(AND(ISNUMBER(D475),ISNUMBER(E475)),ROUND((E475-D475+IF(E475&lt;D475,1,0))*24-IF(ISNUMBER(F475),F475,0)/60,2),"")</f>
        <v/>
      </c>
      <c r="H475" s="10"/>
      <c r="I475" s="6"/>
    </row>
    <row r="476" spans="1:9" x14ac:dyDescent="0.25">
      <c r="A476" s="4"/>
      <c r="B476" s="5" t="str">
        <f>IF(ISNUMBER(A476),CHOOSE(WEEKDAY(A476),"So","Mo","Di","Mi","Do","Fr","Sa"),"")</f>
        <v/>
      </c>
      <c r="C476" s="6"/>
      <c r="D476" s="7"/>
      <c r="E476" s="7"/>
      <c r="F476" s="8"/>
      <c r="G476" s="9" t="str">
        <f>IF(AND(ISNUMBER(D476),ISNUMBER(E476)),ROUND((E476-D476+IF(E476&lt;D476,1,0))*24-IF(ISNUMBER(F476),F476,0)/60,2),"")</f>
        <v/>
      </c>
      <c r="H476" s="10"/>
      <c r="I476" s="6"/>
    </row>
    <row r="477" spans="1:9" x14ac:dyDescent="0.25">
      <c r="A477" s="4"/>
      <c r="B477" s="5" t="str">
        <f>IF(ISNUMBER(A477),CHOOSE(WEEKDAY(A477),"So","Mo","Di","Mi","Do","Fr","Sa"),"")</f>
        <v/>
      </c>
      <c r="C477" s="6"/>
      <c r="D477" s="7"/>
      <c r="E477" s="7"/>
      <c r="F477" s="8"/>
      <c r="G477" s="9" t="str">
        <f>IF(AND(ISNUMBER(D477),ISNUMBER(E477)),ROUND((E477-D477+IF(E477&lt;D477,1,0))*24-IF(ISNUMBER(F477),F477,0)/60,2),"")</f>
        <v/>
      </c>
      <c r="H477" s="10"/>
      <c r="I477" s="6"/>
    </row>
    <row r="478" spans="1:9" x14ac:dyDescent="0.25">
      <c r="A478" s="4"/>
      <c r="B478" s="5" t="str">
        <f>IF(ISNUMBER(A478),CHOOSE(WEEKDAY(A478),"So","Mo","Di","Mi","Do","Fr","Sa"),"")</f>
        <v/>
      </c>
      <c r="C478" s="6"/>
      <c r="D478" s="7"/>
      <c r="E478" s="7"/>
      <c r="F478" s="8"/>
      <c r="G478" s="9" t="str">
        <f>IF(AND(ISNUMBER(D478),ISNUMBER(E478)),ROUND((E478-D478+IF(E478&lt;D478,1,0))*24-IF(ISNUMBER(F478),F478,0)/60,2),"")</f>
        <v/>
      </c>
      <c r="H478" s="10"/>
      <c r="I478" s="6"/>
    </row>
    <row r="479" spans="1:9" x14ac:dyDescent="0.25">
      <c r="A479" s="4"/>
      <c r="B479" s="5" t="str">
        <f>IF(ISNUMBER(A479),CHOOSE(WEEKDAY(A479),"So","Mo","Di","Mi","Do","Fr","Sa"),"")</f>
        <v/>
      </c>
      <c r="C479" s="6"/>
      <c r="D479" s="7"/>
      <c r="E479" s="7"/>
      <c r="F479" s="8"/>
      <c r="G479" s="9" t="str">
        <f>IF(AND(ISNUMBER(D479),ISNUMBER(E479)),ROUND((E479-D479+IF(E479&lt;D479,1,0))*24-IF(ISNUMBER(F479),F479,0)/60,2),"")</f>
        <v/>
      </c>
      <c r="H479" s="10"/>
      <c r="I479" s="6"/>
    </row>
    <row r="480" spans="1:9" x14ac:dyDescent="0.25">
      <c r="A480" s="4"/>
      <c r="B480" s="5" t="str">
        <f>IF(ISNUMBER(A480),CHOOSE(WEEKDAY(A480),"So","Mo","Di","Mi","Do","Fr","Sa"),"")</f>
        <v/>
      </c>
      <c r="C480" s="6"/>
      <c r="D480" s="7"/>
      <c r="E480" s="7"/>
      <c r="F480" s="8"/>
      <c r="G480" s="9" t="str">
        <f>IF(AND(ISNUMBER(D480),ISNUMBER(E480)),ROUND((E480-D480+IF(E480&lt;D480,1,0))*24-IF(ISNUMBER(F480),F480,0)/60,2),"")</f>
        <v/>
      </c>
      <c r="H480" s="10"/>
      <c r="I480" s="6"/>
    </row>
    <row r="481" spans="1:9" x14ac:dyDescent="0.25">
      <c r="A481" s="4"/>
      <c r="B481" s="5" t="str">
        <f>IF(ISNUMBER(A481),CHOOSE(WEEKDAY(A481),"So","Mo","Di","Mi","Do","Fr","Sa"),"")</f>
        <v/>
      </c>
      <c r="C481" s="6"/>
      <c r="D481" s="7"/>
      <c r="E481" s="7"/>
      <c r="F481" s="8"/>
      <c r="G481" s="9" t="str">
        <f>IF(AND(ISNUMBER(D481),ISNUMBER(E481)),ROUND((E481-D481+IF(E481&lt;D481,1,0))*24-IF(ISNUMBER(F481),F481,0)/60,2),"")</f>
        <v/>
      </c>
      <c r="H481" s="10"/>
      <c r="I481" s="6"/>
    </row>
    <row r="482" spans="1:9" x14ac:dyDescent="0.25">
      <c r="A482" s="4"/>
      <c r="B482" s="5" t="str">
        <f>IF(ISNUMBER(A482),CHOOSE(WEEKDAY(A482),"So","Mo","Di","Mi","Do","Fr","Sa"),"")</f>
        <v/>
      </c>
      <c r="C482" s="6"/>
      <c r="D482" s="7"/>
      <c r="E482" s="7"/>
      <c r="F482" s="8"/>
      <c r="G482" s="9" t="str">
        <f>IF(AND(ISNUMBER(D482),ISNUMBER(E482)),ROUND((E482-D482+IF(E482&lt;D482,1,0))*24-IF(ISNUMBER(F482),F482,0)/60,2),"")</f>
        <v/>
      </c>
      <c r="H482" s="10"/>
      <c r="I482" s="6"/>
    </row>
    <row r="483" spans="1:9" x14ac:dyDescent="0.25">
      <c r="A483" s="4"/>
      <c r="B483" s="5" t="str">
        <f>IF(ISNUMBER(A483),CHOOSE(WEEKDAY(A483),"So","Mo","Di","Mi","Do","Fr","Sa"),"")</f>
        <v/>
      </c>
      <c r="C483" s="6"/>
      <c r="D483" s="7"/>
      <c r="E483" s="7"/>
      <c r="F483" s="8"/>
      <c r="G483" s="9" t="str">
        <f>IF(AND(ISNUMBER(D483),ISNUMBER(E483)),ROUND((E483-D483+IF(E483&lt;D483,1,0))*24-IF(ISNUMBER(F483),F483,0)/60,2),"")</f>
        <v/>
      </c>
      <c r="H483" s="10"/>
      <c r="I483" s="6"/>
    </row>
    <row r="484" spans="1:9" x14ac:dyDescent="0.25">
      <c r="A484" s="4"/>
      <c r="B484" s="5" t="str">
        <f>IF(ISNUMBER(A484),CHOOSE(WEEKDAY(A484),"So","Mo","Di","Mi","Do","Fr","Sa"),"")</f>
        <v/>
      </c>
      <c r="C484" s="6"/>
      <c r="D484" s="7"/>
      <c r="E484" s="7"/>
      <c r="F484" s="8"/>
      <c r="G484" s="9" t="str">
        <f>IF(AND(ISNUMBER(D484),ISNUMBER(E484)),ROUND((E484-D484+IF(E484&lt;D484,1,0))*24-IF(ISNUMBER(F484),F484,0)/60,2),"")</f>
        <v/>
      </c>
      <c r="H484" s="10"/>
      <c r="I484" s="6"/>
    </row>
    <row r="485" spans="1:9" x14ac:dyDescent="0.25">
      <c r="A485" s="4"/>
      <c r="B485" s="5" t="str">
        <f>IF(ISNUMBER(A485),CHOOSE(WEEKDAY(A485),"So","Mo","Di","Mi","Do","Fr","Sa"),"")</f>
        <v/>
      </c>
      <c r="C485" s="6"/>
      <c r="D485" s="7"/>
      <c r="E485" s="7"/>
      <c r="F485" s="8"/>
      <c r="G485" s="9" t="str">
        <f>IF(AND(ISNUMBER(D485),ISNUMBER(E485)),ROUND((E485-D485+IF(E485&lt;D485,1,0))*24-IF(ISNUMBER(F485),F485,0)/60,2),"")</f>
        <v/>
      </c>
      <c r="H485" s="10"/>
      <c r="I485" s="6"/>
    </row>
    <row r="486" spans="1:9" x14ac:dyDescent="0.25">
      <c r="A486" s="4"/>
      <c r="B486" s="5" t="str">
        <f>IF(ISNUMBER(A486),CHOOSE(WEEKDAY(A486),"So","Mo","Di","Mi","Do","Fr","Sa"),"")</f>
        <v/>
      </c>
      <c r="C486" s="6"/>
      <c r="D486" s="7"/>
      <c r="E486" s="7"/>
      <c r="F486" s="8"/>
      <c r="G486" s="9" t="str">
        <f>IF(AND(ISNUMBER(D486),ISNUMBER(E486)),ROUND((E486-D486+IF(E486&lt;D486,1,0))*24-IF(ISNUMBER(F486),F486,0)/60,2),"")</f>
        <v/>
      </c>
      <c r="H486" s="10"/>
      <c r="I486" s="6"/>
    </row>
    <row r="487" spans="1:9" x14ac:dyDescent="0.25">
      <c r="A487" s="4"/>
      <c r="B487" s="5" t="str">
        <f>IF(ISNUMBER(A487),CHOOSE(WEEKDAY(A487),"So","Mo","Di","Mi","Do","Fr","Sa"),"")</f>
        <v/>
      </c>
      <c r="C487" s="6"/>
      <c r="D487" s="7"/>
      <c r="E487" s="7"/>
      <c r="F487" s="8"/>
      <c r="G487" s="9" t="str">
        <f>IF(AND(ISNUMBER(D487),ISNUMBER(E487)),ROUND((E487-D487+IF(E487&lt;D487,1,0))*24-IF(ISNUMBER(F487),F487,0)/60,2),"")</f>
        <v/>
      </c>
      <c r="H487" s="10"/>
      <c r="I487" s="6"/>
    </row>
    <row r="488" spans="1:9" x14ac:dyDescent="0.25">
      <c r="A488" s="4"/>
      <c r="B488" s="5" t="str">
        <f>IF(ISNUMBER(A488),CHOOSE(WEEKDAY(A488),"So","Mo","Di","Mi","Do","Fr","Sa"),"")</f>
        <v/>
      </c>
      <c r="C488" s="6"/>
      <c r="D488" s="7"/>
      <c r="E488" s="7"/>
      <c r="F488" s="8"/>
      <c r="G488" s="9" t="str">
        <f>IF(AND(ISNUMBER(D488),ISNUMBER(E488)),ROUND((E488-D488+IF(E488&lt;D488,1,0))*24-IF(ISNUMBER(F488),F488,0)/60,2),"")</f>
        <v/>
      </c>
      <c r="H488" s="10"/>
      <c r="I488" s="6"/>
    </row>
    <row r="489" spans="1:9" x14ac:dyDescent="0.25">
      <c r="A489" s="4"/>
      <c r="B489" s="5" t="str">
        <f>IF(ISNUMBER(A489),CHOOSE(WEEKDAY(A489),"So","Mo","Di","Mi","Do","Fr","Sa"),"")</f>
        <v/>
      </c>
      <c r="C489" s="6"/>
      <c r="D489" s="7"/>
      <c r="E489" s="7"/>
      <c r="F489" s="8"/>
      <c r="G489" s="9" t="str">
        <f>IF(AND(ISNUMBER(D489),ISNUMBER(E489)),ROUND((E489-D489+IF(E489&lt;D489,1,0))*24-IF(ISNUMBER(F489),F489,0)/60,2),"")</f>
        <v/>
      </c>
      <c r="H489" s="10"/>
      <c r="I489" s="6"/>
    </row>
    <row r="490" spans="1:9" x14ac:dyDescent="0.25">
      <c r="A490" s="4"/>
      <c r="B490" s="5" t="str">
        <f>IF(ISNUMBER(A490),CHOOSE(WEEKDAY(A490),"So","Mo","Di","Mi","Do","Fr","Sa"),"")</f>
        <v/>
      </c>
      <c r="C490" s="6"/>
      <c r="D490" s="7"/>
      <c r="E490" s="7"/>
      <c r="F490" s="8"/>
      <c r="G490" s="9" t="str">
        <f>IF(AND(ISNUMBER(D490),ISNUMBER(E490)),ROUND((E490-D490+IF(E490&lt;D490,1,0))*24-IF(ISNUMBER(F490),F490,0)/60,2),"")</f>
        <v/>
      </c>
      <c r="H490" s="10"/>
      <c r="I490" s="6"/>
    </row>
    <row r="491" spans="1:9" x14ac:dyDescent="0.25">
      <c r="A491" s="4"/>
      <c r="B491" s="5" t="str">
        <f>IF(ISNUMBER(A491),CHOOSE(WEEKDAY(A491),"So","Mo","Di","Mi","Do","Fr","Sa"),"")</f>
        <v/>
      </c>
      <c r="C491" s="6"/>
      <c r="D491" s="7"/>
      <c r="E491" s="7"/>
      <c r="F491" s="8"/>
      <c r="G491" s="9" t="str">
        <f>IF(AND(ISNUMBER(D491),ISNUMBER(E491)),ROUND((E491-D491+IF(E491&lt;D491,1,0))*24-IF(ISNUMBER(F491),F491,0)/60,2),"")</f>
        <v/>
      </c>
      <c r="H491" s="10"/>
      <c r="I491" s="6"/>
    </row>
    <row r="492" spans="1:9" x14ac:dyDescent="0.25">
      <c r="A492" s="4"/>
      <c r="B492" s="5" t="str">
        <f>IF(ISNUMBER(A492),CHOOSE(WEEKDAY(A492),"So","Mo","Di","Mi","Do","Fr","Sa"),"")</f>
        <v/>
      </c>
      <c r="C492" s="6"/>
      <c r="D492" s="7"/>
      <c r="E492" s="7"/>
      <c r="F492" s="8"/>
      <c r="G492" s="9" t="str">
        <f>IF(AND(ISNUMBER(D492),ISNUMBER(E492)),ROUND((E492-D492+IF(E492&lt;D492,1,0))*24-IF(ISNUMBER(F492),F492,0)/60,2),"")</f>
        <v/>
      </c>
      <c r="H492" s="10"/>
      <c r="I492" s="6"/>
    </row>
    <row r="493" spans="1:9" x14ac:dyDescent="0.25">
      <c r="A493" s="4"/>
      <c r="B493" s="5" t="str">
        <f>IF(ISNUMBER(A493),CHOOSE(WEEKDAY(A493),"So","Mo","Di","Mi","Do","Fr","Sa"),"")</f>
        <v/>
      </c>
      <c r="C493" s="6"/>
      <c r="D493" s="7"/>
      <c r="E493" s="7"/>
      <c r="F493" s="8"/>
      <c r="G493" s="9" t="str">
        <f>IF(AND(ISNUMBER(D493),ISNUMBER(E493)),ROUND((E493-D493+IF(E493&lt;D493,1,0))*24-IF(ISNUMBER(F493),F493,0)/60,2),"")</f>
        <v/>
      </c>
      <c r="H493" s="10"/>
      <c r="I493" s="6"/>
    </row>
    <row r="494" spans="1:9" x14ac:dyDescent="0.25">
      <c r="A494" s="4"/>
      <c r="B494" s="5" t="str">
        <f>IF(ISNUMBER(A494),CHOOSE(WEEKDAY(A494),"So","Mo","Di","Mi","Do","Fr","Sa"),"")</f>
        <v/>
      </c>
      <c r="C494" s="6"/>
      <c r="D494" s="7"/>
      <c r="E494" s="7"/>
      <c r="F494" s="8"/>
      <c r="G494" s="9" t="str">
        <f>IF(AND(ISNUMBER(D494),ISNUMBER(E494)),ROUND((E494-D494+IF(E494&lt;D494,1,0))*24-IF(ISNUMBER(F494),F494,0)/60,2),"")</f>
        <v/>
      </c>
      <c r="H494" s="10"/>
      <c r="I494" s="6"/>
    </row>
    <row r="495" spans="1:9" x14ac:dyDescent="0.25">
      <c r="A495" s="4"/>
      <c r="B495" s="5" t="str">
        <f>IF(ISNUMBER(A495),CHOOSE(WEEKDAY(A495),"So","Mo","Di","Mi","Do","Fr","Sa"),"")</f>
        <v/>
      </c>
      <c r="C495" s="6"/>
      <c r="D495" s="7"/>
      <c r="E495" s="7"/>
      <c r="F495" s="8"/>
      <c r="G495" s="9" t="str">
        <f>IF(AND(ISNUMBER(D495),ISNUMBER(E495)),ROUND((E495-D495+IF(E495&lt;D495,1,0))*24-IF(ISNUMBER(F495),F495,0)/60,2),"")</f>
        <v/>
      </c>
      <c r="H495" s="10"/>
      <c r="I495" s="6"/>
    </row>
    <row r="496" spans="1:9" x14ac:dyDescent="0.25">
      <c r="A496" s="4"/>
      <c r="B496" s="5" t="str">
        <f>IF(ISNUMBER(A496),CHOOSE(WEEKDAY(A496),"So","Mo","Di","Mi","Do","Fr","Sa"),"")</f>
        <v/>
      </c>
      <c r="C496" s="6"/>
      <c r="D496" s="7"/>
      <c r="E496" s="7"/>
      <c r="F496" s="8"/>
      <c r="G496" s="9" t="str">
        <f>IF(AND(ISNUMBER(D496),ISNUMBER(E496)),ROUND((E496-D496+IF(E496&lt;D496,1,0))*24-IF(ISNUMBER(F496),F496,0)/60,2),"")</f>
        <v/>
      </c>
      <c r="H496" s="10"/>
      <c r="I496" s="6"/>
    </row>
    <row r="497" spans="1:9" x14ac:dyDescent="0.25">
      <c r="A497" s="4"/>
      <c r="B497" s="5" t="str">
        <f>IF(ISNUMBER(A497),CHOOSE(WEEKDAY(A497),"So","Mo","Di","Mi","Do","Fr","Sa"),"")</f>
        <v/>
      </c>
      <c r="C497" s="6"/>
      <c r="D497" s="7"/>
      <c r="E497" s="7"/>
      <c r="F497" s="8"/>
      <c r="G497" s="9" t="str">
        <f>IF(AND(ISNUMBER(D497),ISNUMBER(E497)),ROUND((E497-D497+IF(E497&lt;D497,1,0))*24-IF(ISNUMBER(F497),F497,0)/60,2),"")</f>
        <v/>
      </c>
      <c r="H497" s="10"/>
      <c r="I497" s="6"/>
    </row>
    <row r="498" spans="1:9" x14ac:dyDescent="0.25">
      <c r="A498" s="4"/>
      <c r="B498" s="5" t="str">
        <f>IF(ISNUMBER(A498),CHOOSE(WEEKDAY(A498),"So","Mo","Di","Mi","Do","Fr","Sa"),"")</f>
        <v/>
      </c>
      <c r="C498" s="6"/>
      <c r="D498" s="7"/>
      <c r="E498" s="7"/>
      <c r="F498" s="8"/>
      <c r="G498" s="9" t="str">
        <f>IF(AND(ISNUMBER(D498),ISNUMBER(E498)),ROUND((E498-D498+IF(E498&lt;D498,1,0))*24-IF(ISNUMBER(F498),F498,0)/60,2),"")</f>
        <v/>
      </c>
      <c r="H498" s="10"/>
      <c r="I498" s="6"/>
    </row>
    <row r="499" spans="1:9" x14ac:dyDescent="0.25">
      <c r="A499" s="4"/>
      <c r="B499" s="5" t="str">
        <f>IF(ISNUMBER(A499),CHOOSE(WEEKDAY(A499),"So","Mo","Di","Mi","Do","Fr","Sa"),"")</f>
        <v/>
      </c>
      <c r="C499" s="6"/>
      <c r="D499" s="7"/>
      <c r="E499" s="7"/>
      <c r="F499" s="8"/>
      <c r="G499" s="9" t="str">
        <f>IF(AND(ISNUMBER(D499),ISNUMBER(E499)),ROUND((E499-D499+IF(E499&lt;D499,1,0))*24-IF(ISNUMBER(F499),F499,0)/60,2),"")</f>
        <v/>
      </c>
      <c r="H499" s="10"/>
      <c r="I499" s="6"/>
    </row>
    <row r="500" spans="1:9" x14ac:dyDescent="0.25">
      <c r="A500" s="4"/>
      <c r="B500" s="5" t="str">
        <f>IF(ISNUMBER(A500),CHOOSE(WEEKDAY(A500),"So","Mo","Di","Mi","Do","Fr","Sa"),"")</f>
        <v/>
      </c>
      <c r="C500" s="6"/>
      <c r="D500" s="7"/>
      <c r="E500" s="7"/>
      <c r="F500" s="8"/>
      <c r="G500" s="9" t="str">
        <f>IF(AND(ISNUMBER(D500),ISNUMBER(E500)),ROUND((E500-D500+IF(E500&lt;D500,1,0))*24-IF(ISNUMBER(F500),F500,0)/60,2),"")</f>
        <v/>
      </c>
      <c r="H500" s="10"/>
      <c r="I500" s="6"/>
    </row>
    <row r="501" spans="1:9" x14ac:dyDescent="0.25">
      <c r="A501" s="4"/>
      <c r="B501" s="5" t="str">
        <f>IF(ISNUMBER(A501),CHOOSE(WEEKDAY(A501),"So","Mo","Di","Mi","Do","Fr","Sa"),"")</f>
        <v/>
      </c>
      <c r="C501" s="6"/>
      <c r="D501" s="7"/>
      <c r="E501" s="7"/>
      <c r="F501" s="8"/>
      <c r="G501" s="9" t="str">
        <f>IF(AND(ISNUMBER(D501),ISNUMBER(E501)),ROUND((E501-D501+IF(E501&lt;D501,1,0))*24-IF(ISNUMBER(F501),F501,0)/60,2),"")</f>
        <v/>
      </c>
      <c r="H501" s="10"/>
      <c r="I501" s="6"/>
    </row>
    <row r="502" spans="1:9" x14ac:dyDescent="0.25">
      <c r="A502" s="4"/>
      <c r="B502" s="5" t="str">
        <f>IF(ISNUMBER(A502),CHOOSE(WEEKDAY(A502),"So","Mo","Di","Mi","Do","Fr","Sa"),"")</f>
        <v/>
      </c>
      <c r="C502" s="6"/>
      <c r="D502" s="7"/>
      <c r="E502" s="7"/>
      <c r="F502" s="8"/>
      <c r="G502" s="9" t="str">
        <f>IF(AND(ISNUMBER(D502),ISNUMBER(E502)),ROUND((E502-D502+IF(E502&lt;D502,1,0))*24-IF(ISNUMBER(F502),F502,0)/60,2),"")</f>
        <v/>
      </c>
      <c r="H502" s="10"/>
      <c r="I502" s="6"/>
    </row>
    <row r="503" spans="1:9" x14ac:dyDescent="0.25">
      <c r="A503" s="4"/>
      <c r="B503" s="5" t="str">
        <f>IF(ISNUMBER(A503),CHOOSE(WEEKDAY(A503),"So","Mo","Di","Mi","Do","Fr","Sa"),"")</f>
        <v/>
      </c>
      <c r="C503" s="6"/>
      <c r="D503" s="7"/>
      <c r="E503" s="7"/>
      <c r="F503" s="8"/>
      <c r="G503" s="9" t="str">
        <f>IF(AND(ISNUMBER(D503),ISNUMBER(E503)),ROUND((E503-D503+IF(E503&lt;D503,1,0))*24-IF(ISNUMBER(F503),F503,0)/60,2),"")</f>
        <v/>
      </c>
      <c r="H503" s="10"/>
      <c r="I503" s="6"/>
    </row>
    <row r="504" spans="1:9" x14ac:dyDescent="0.25">
      <c r="A504" s="4"/>
      <c r="B504" s="5" t="str">
        <f>IF(ISNUMBER(A504),CHOOSE(WEEKDAY(A504),"So","Mo","Di","Mi","Do","Fr","Sa"),"")</f>
        <v/>
      </c>
      <c r="C504" s="6"/>
      <c r="D504" s="7"/>
      <c r="E504" s="7"/>
      <c r="F504" s="8"/>
      <c r="G504" s="9" t="str">
        <f>IF(AND(ISNUMBER(D504),ISNUMBER(E504)),ROUND((E504-D504+IF(E504&lt;D504,1,0))*24-IF(ISNUMBER(F504),F504,0)/60,2),"")</f>
        <v/>
      </c>
      <c r="H504" s="10"/>
      <c r="I504" s="6"/>
    </row>
    <row r="505" spans="1:9" x14ac:dyDescent="0.25">
      <c r="A505" s="4"/>
      <c r="B505" s="5" t="str">
        <f>IF(ISNUMBER(A505),CHOOSE(WEEKDAY(A505),"So","Mo","Di","Mi","Do","Fr","Sa"),"")</f>
        <v/>
      </c>
      <c r="C505" s="6"/>
      <c r="D505" s="7"/>
      <c r="E505" s="7"/>
      <c r="F505" s="8"/>
      <c r="G505" s="9" t="str">
        <f>IF(AND(ISNUMBER(D505),ISNUMBER(E505)),ROUND((E505-D505+IF(E505&lt;D505,1,0))*24-IF(ISNUMBER(F505),F505,0)/60,2),"")</f>
        <v/>
      </c>
      <c r="H505" s="10"/>
      <c r="I505" s="6"/>
    </row>
    <row r="506" spans="1:9" x14ac:dyDescent="0.25">
      <c r="A506" s="4"/>
      <c r="B506" s="5" t="str">
        <f>IF(ISNUMBER(A506),CHOOSE(WEEKDAY(A506),"So","Mo","Di","Mi","Do","Fr","Sa"),"")</f>
        <v/>
      </c>
      <c r="C506" s="6"/>
      <c r="D506" s="7"/>
      <c r="E506" s="7"/>
      <c r="F506" s="8"/>
      <c r="G506" s="9" t="str">
        <f>IF(AND(ISNUMBER(D506),ISNUMBER(E506)),ROUND((E506-D506+IF(E506&lt;D506,1,0))*24-IF(ISNUMBER(F506),F506,0)/60,2),"")</f>
        <v/>
      </c>
      <c r="H506" s="10"/>
      <c r="I506" s="6"/>
    </row>
    <row r="507" spans="1:9" x14ac:dyDescent="0.25">
      <c r="A507" s="4"/>
      <c r="B507" s="5" t="str">
        <f>IF(ISNUMBER(A507),CHOOSE(WEEKDAY(A507),"So","Mo","Di","Mi","Do","Fr","Sa"),"")</f>
        <v/>
      </c>
      <c r="C507" s="6"/>
      <c r="D507" s="7"/>
      <c r="E507" s="7"/>
      <c r="F507" s="8"/>
      <c r="G507" s="9" t="str">
        <f>IF(AND(ISNUMBER(D507),ISNUMBER(E507)),ROUND((E507-D507+IF(E507&lt;D507,1,0))*24-IF(ISNUMBER(F507),F507,0)/60,2),"")</f>
        <v/>
      </c>
      <c r="H507" s="10"/>
      <c r="I507" s="6"/>
    </row>
    <row r="508" spans="1:9" x14ac:dyDescent="0.25">
      <c r="A508" s="4"/>
      <c r="B508" s="5" t="str">
        <f>IF(ISNUMBER(A508),CHOOSE(WEEKDAY(A508),"So","Mo","Di","Mi","Do","Fr","Sa"),"")</f>
        <v/>
      </c>
      <c r="C508" s="6"/>
      <c r="D508" s="7"/>
      <c r="E508" s="7"/>
      <c r="F508" s="8"/>
      <c r="G508" s="9" t="str">
        <f>IF(AND(ISNUMBER(D508),ISNUMBER(E508)),ROUND((E508-D508+IF(E508&lt;D508,1,0))*24-IF(ISNUMBER(F508),F508,0)/60,2),"")</f>
        <v/>
      </c>
      <c r="H508" s="10"/>
      <c r="I508" s="6"/>
    </row>
    <row r="509" spans="1:9" x14ac:dyDescent="0.25">
      <c r="A509" s="4"/>
      <c r="B509" s="5" t="str">
        <f>IF(ISNUMBER(A509),CHOOSE(WEEKDAY(A509),"So","Mo","Di","Mi","Do","Fr","Sa"),"")</f>
        <v/>
      </c>
      <c r="C509" s="6"/>
      <c r="D509" s="7"/>
      <c r="E509" s="7"/>
      <c r="F509" s="8"/>
      <c r="G509" s="9" t="str">
        <f>IF(AND(ISNUMBER(D509),ISNUMBER(E509)),ROUND((E509-D509+IF(E509&lt;D509,1,0))*24-IF(ISNUMBER(F509),F509,0)/60,2),"")</f>
        <v/>
      </c>
      <c r="H509" s="10"/>
      <c r="I509" s="6"/>
    </row>
    <row r="510" spans="1:9" x14ac:dyDescent="0.25">
      <c r="A510" s="4"/>
      <c r="B510" s="5" t="str">
        <f>IF(ISNUMBER(A510),CHOOSE(WEEKDAY(A510),"So","Mo","Di","Mi","Do","Fr","Sa"),"")</f>
        <v/>
      </c>
      <c r="C510" s="6"/>
      <c r="D510" s="7"/>
      <c r="E510" s="7"/>
      <c r="F510" s="8"/>
      <c r="G510" s="9" t="str">
        <f>IF(AND(ISNUMBER(D510),ISNUMBER(E510)),ROUND((E510-D510+IF(E510&lt;D510,1,0))*24-IF(ISNUMBER(F510),F510,0)/60,2),"")</f>
        <v/>
      </c>
      <c r="H510" s="10"/>
      <c r="I510" s="6"/>
    </row>
    <row r="511" spans="1:9" x14ac:dyDescent="0.25">
      <c r="A511" s="4"/>
      <c r="B511" s="5" t="str">
        <f>IF(ISNUMBER(A511),CHOOSE(WEEKDAY(A511),"So","Mo","Di","Mi","Do","Fr","Sa"),"")</f>
        <v/>
      </c>
      <c r="C511" s="6"/>
      <c r="D511" s="7"/>
      <c r="E511" s="7"/>
      <c r="F511" s="8"/>
      <c r="G511" s="9" t="str">
        <f>IF(AND(ISNUMBER(D511),ISNUMBER(E511)),ROUND((E511-D511+IF(E511&lt;D511,1,0))*24-IF(ISNUMBER(F511),F511,0)/60,2),"")</f>
        <v/>
      </c>
      <c r="H511" s="10"/>
      <c r="I511" s="6"/>
    </row>
    <row r="512" spans="1:9" x14ac:dyDescent="0.25">
      <c r="A512" s="4"/>
      <c r="B512" s="5" t="str">
        <f>IF(ISNUMBER(A512),CHOOSE(WEEKDAY(A512),"So","Mo","Di","Mi","Do","Fr","Sa"),"")</f>
        <v/>
      </c>
      <c r="C512" s="6"/>
      <c r="D512" s="7"/>
      <c r="E512" s="7"/>
      <c r="F512" s="8"/>
      <c r="G512" s="9" t="str">
        <f>IF(AND(ISNUMBER(D512),ISNUMBER(E512)),ROUND((E512-D512+IF(E512&lt;D512,1,0))*24-IF(ISNUMBER(F512),F512,0)/60,2),"")</f>
        <v/>
      </c>
      <c r="H512" s="10"/>
      <c r="I512" s="6"/>
    </row>
    <row r="513" spans="1:9" x14ac:dyDescent="0.25">
      <c r="A513" s="4"/>
      <c r="B513" s="5" t="str">
        <f>IF(ISNUMBER(A513),CHOOSE(WEEKDAY(A513),"So","Mo","Di","Mi","Do","Fr","Sa"),"")</f>
        <v/>
      </c>
      <c r="C513" s="6"/>
      <c r="D513" s="7"/>
      <c r="E513" s="7"/>
      <c r="F513" s="8"/>
      <c r="G513" s="9" t="str">
        <f>IF(AND(ISNUMBER(D513),ISNUMBER(E513)),ROUND((E513-D513+IF(E513&lt;D513,1,0))*24-IF(ISNUMBER(F513),F513,0)/60,2),"")</f>
        <v/>
      </c>
      <c r="H513" s="10"/>
      <c r="I513" s="6"/>
    </row>
    <row r="514" spans="1:9" x14ac:dyDescent="0.25">
      <c r="A514" s="4"/>
      <c r="B514" s="5" t="str">
        <f>IF(ISNUMBER(A514),CHOOSE(WEEKDAY(A514),"So","Mo","Di","Mi","Do","Fr","Sa"),"")</f>
        <v/>
      </c>
      <c r="C514" s="6"/>
      <c r="D514" s="7"/>
      <c r="E514" s="7"/>
      <c r="F514" s="8"/>
      <c r="G514" s="9" t="str">
        <f>IF(AND(ISNUMBER(D514),ISNUMBER(E514)),ROUND((E514-D514+IF(E514&lt;D514,1,0))*24-IF(ISNUMBER(F514),F514,0)/60,2),"")</f>
        <v/>
      </c>
      <c r="H514" s="10"/>
      <c r="I514" s="6"/>
    </row>
    <row r="515" spans="1:9" x14ac:dyDescent="0.25">
      <c r="A515" s="4"/>
      <c r="B515" s="5" t="str">
        <f>IF(ISNUMBER(A515),CHOOSE(WEEKDAY(A515),"So","Mo","Di","Mi","Do","Fr","Sa"),"")</f>
        <v/>
      </c>
      <c r="C515" s="6"/>
      <c r="D515" s="7"/>
      <c r="E515" s="7"/>
      <c r="F515" s="8"/>
      <c r="G515" s="9" t="str">
        <f>IF(AND(ISNUMBER(D515),ISNUMBER(E515)),ROUND((E515-D515+IF(E515&lt;D515,1,0))*24-IF(ISNUMBER(F515),F515,0)/60,2),"")</f>
        <v/>
      </c>
      <c r="H515" s="10"/>
      <c r="I515" s="6"/>
    </row>
    <row r="516" spans="1:9" x14ac:dyDescent="0.25">
      <c r="A516" s="4"/>
      <c r="B516" s="5" t="str">
        <f>IF(ISNUMBER(A516),CHOOSE(WEEKDAY(A516),"So","Mo","Di","Mi","Do","Fr","Sa"),"")</f>
        <v/>
      </c>
      <c r="C516" s="6"/>
      <c r="D516" s="7"/>
      <c r="E516" s="7"/>
      <c r="F516" s="8"/>
      <c r="G516" s="9" t="str">
        <f>IF(AND(ISNUMBER(D516),ISNUMBER(E516)),ROUND((E516-D516+IF(E516&lt;D516,1,0))*24-IF(ISNUMBER(F516),F516,0)/60,2),"")</f>
        <v/>
      </c>
      <c r="H516" s="10"/>
      <c r="I516" s="6"/>
    </row>
    <row r="517" spans="1:9" x14ac:dyDescent="0.25">
      <c r="A517" s="4"/>
      <c r="B517" s="5" t="str">
        <f>IF(ISNUMBER(A517),CHOOSE(WEEKDAY(A517),"So","Mo","Di","Mi","Do","Fr","Sa"),"")</f>
        <v/>
      </c>
      <c r="C517" s="6"/>
      <c r="D517" s="7"/>
      <c r="E517" s="7"/>
      <c r="F517" s="8"/>
      <c r="G517" s="9" t="str">
        <f>IF(AND(ISNUMBER(D517),ISNUMBER(E517)),ROUND((E517-D517+IF(E517&lt;D517,1,0))*24-IF(ISNUMBER(F517),F517,0)/60,2),"")</f>
        <v/>
      </c>
      <c r="H517" s="10"/>
      <c r="I517" s="6"/>
    </row>
    <row r="518" spans="1:9" x14ac:dyDescent="0.25">
      <c r="A518" s="4"/>
      <c r="B518" s="5" t="str">
        <f>IF(ISNUMBER(A518),CHOOSE(WEEKDAY(A518),"So","Mo","Di","Mi","Do","Fr","Sa"),"")</f>
        <v/>
      </c>
      <c r="C518" s="6"/>
      <c r="D518" s="7"/>
      <c r="E518" s="7"/>
      <c r="F518" s="8"/>
      <c r="G518" s="9" t="str">
        <f>IF(AND(ISNUMBER(D518),ISNUMBER(E518)),ROUND((E518-D518+IF(E518&lt;D518,1,0))*24-IF(ISNUMBER(F518),F518,0)/60,2),"")</f>
        <v/>
      </c>
      <c r="H518" s="10"/>
      <c r="I518" s="6"/>
    </row>
    <row r="519" spans="1:9" x14ac:dyDescent="0.25">
      <c r="A519" s="4"/>
      <c r="B519" s="5" t="str">
        <f>IF(ISNUMBER(A519),CHOOSE(WEEKDAY(A519),"So","Mo","Di","Mi","Do","Fr","Sa"),"")</f>
        <v/>
      </c>
      <c r="C519" s="6"/>
      <c r="D519" s="7"/>
      <c r="E519" s="7"/>
      <c r="F519" s="8"/>
      <c r="G519" s="9" t="str">
        <f>IF(AND(ISNUMBER(D519),ISNUMBER(E519)),ROUND((E519-D519+IF(E519&lt;D519,1,0))*24-IF(ISNUMBER(F519),F519,0)/60,2),"")</f>
        <v/>
      </c>
      <c r="H519" s="10"/>
      <c r="I519" s="6"/>
    </row>
    <row r="520" spans="1:9" x14ac:dyDescent="0.25">
      <c r="A520" s="4"/>
      <c r="B520" s="5" t="str">
        <f>IF(ISNUMBER(A520),CHOOSE(WEEKDAY(A520),"So","Mo","Di","Mi","Do","Fr","Sa"),"")</f>
        <v/>
      </c>
      <c r="C520" s="6"/>
      <c r="D520" s="7"/>
      <c r="E520" s="7"/>
      <c r="F520" s="8"/>
      <c r="G520" s="9" t="str">
        <f>IF(AND(ISNUMBER(D520),ISNUMBER(E520)),ROUND((E520-D520+IF(E520&lt;D520,1,0))*24-IF(ISNUMBER(F520),F520,0)/60,2),"")</f>
        <v/>
      </c>
      <c r="H520" s="10"/>
      <c r="I520" s="6"/>
    </row>
    <row r="521" spans="1:9" x14ac:dyDescent="0.25">
      <c r="A521" s="4"/>
      <c r="B521" s="5" t="str">
        <f>IF(ISNUMBER(A521),CHOOSE(WEEKDAY(A521),"So","Mo","Di","Mi","Do","Fr","Sa"),"")</f>
        <v/>
      </c>
      <c r="C521" s="6"/>
      <c r="D521" s="7"/>
      <c r="E521" s="7"/>
      <c r="F521" s="8"/>
      <c r="G521" s="9" t="str">
        <f>IF(AND(ISNUMBER(D521),ISNUMBER(E521)),ROUND((E521-D521+IF(E521&lt;D521,1,0))*24-IF(ISNUMBER(F521),F521,0)/60,2),"")</f>
        <v/>
      </c>
      <c r="H521" s="10"/>
      <c r="I521" s="6"/>
    </row>
    <row r="522" spans="1:9" x14ac:dyDescent="0.25">
      <c r="A522" s="4"/>
      <c r="B522" s="5" t="str">
        <f>IF(ISNUMBER(A522),CHOOSE(WEEKDAY(A522),"So","Mo","Di","Mi","Do","Fr","Sa"),"")</f>
        <v/>
      </c>
      <c r="C522" s="6"/>
      <c r="D522" s="7"/>
      <c r="E522" s="7"/>
      <c r="F522" s="8"/>
      <c r="G522" s="9" t="str">
        <f>IF(AND(ISNUMBER(D522),ISNUMBER(E522)),ROUND((E522-D522+IF(E522&lt;D522,1,0))*24-IF(ISNUMBER(F522),F522,0)/60,2),"")</f>
        <v/>
      </c>
      <c r="H522" s="10"/>
      <c r="I522" s="6"/>
    </row>
    <row r="523" spans="1:9" x14ac:dyDescent="0.25">
      <c r="A523" s="4"/>
      <c r="B523" s="5" t="str">
        <f>IF(ISNUMBER(A523),CHOOSE(WEEKDAY(A523),"So","Mo","Di","Mi","Do","Fr","Sa"),"")</f>
        <v/>
      </c>
      <c r="C523" s="6"/>
      <c r="D523" s="7"/>
      <c r="E523" s="7"/>
      <c r="F523" s="8"/>
      <c r="G523" s="9" t="str">
        <f>IF(AND(ISNUMBER(D523),ISNUMBER(E523)),ROUND((E523-D523+IF(E523&lt;D523,1,0))*24-IF(ISNUMBER(F523),F523,0)/60,2),"")</f>
        <v/>
      </c>
      <c r="H523" s="10"/>
      <c r="I523" s="6"/>
    </row>
    <row r="524" spans="1:9" x14ac:dyDescent="0.25">
      <c r="A524" s="4"/>
      <c r="B524" s="5" t="str">
        <f>IF(ISNUMBER(A524),CHOOSE(WEEKDAY(A524),"So","Mo","Di","Mi","Do","Fr","Sa"),"")</f>
        <v/>
      </c>
      <c r="C524" s="6"/>
      <c r="D524" s="7"/>
      <c r="E524" s="7"/>
      <c r="F524" s="8"/>
      <c r="G524" s="9" t="str">
        <f>IF(AND(ISNUMBER(D524),ISNUMBER(E524)),ROUND((E524-D524+IF(E524&lt;D524,1,0))*24-IF(ISNUMBER(F524),F524,0)/60,2),"")</f>
        <v/>
      </c>
      <c r="H524" s="10"/>
      <c r="I524" s="6"/>
    </row>
    <row r="525" spans="1:9" x14ac:dyDescent="0.25">
      <c r="A525" s="4"/>
      <c r="B525" s="5" t="str">
        <f>IF(ISNUMBER(A525),CHOOSE(WEEKDAY(A525),"So","Mo","Di","Mi","Do","Fr","Sa"),"")</f>
        <v/>
      </c>
      <c r="C525" s="6"/>
      <c r="D525" s="7"/>
      <c r="E525" s="7"/>
      <c r="F525" s="8"/>
      <c r="G525" s="9" t="str">
        <f>IF(AND(ISNUMBER(D525),ISNUMBER(E525)),ROUND((E525-D525+IF(E525&lt;D525,1,0))*24-IF(ISNUMBER(F525),F525,0)/60,2),"")</f>
        <v/>
      </c>
      <c r="H525" s="10"/>
      <c r="I525" s="6"/>
    </row>
    <row r="526" spans="1:9" x14ac:dyDescent="0.25">
      <c r="A526" s="4"/>
      <c r="B526" s="5" t="str">
        <f>IF(ISNUMBER(A526),CHOOSE(WEEKDAY(A526),"So","Mo","Di","Mi","Do","Fr","Sa"),"")</f>
        <v/>
      </c>
      <c r="C526" s="6"/>
      <c r="D526" s="7"/>
      <c r="E526" s="7"/>
      <c r="F526" s="8"/>
      <c r="G526" s="9" t="str">
        <f>IF(AND(ISNUMBER(D526),ISNUMBER(E526)),ROUND((E526-D526+IF(E526&lt;D526,1,0))*24-IF(ISNUMBER(F526),F526,0)/60,2),"")</f>
        <v/>
      </c>
      <c r="H526" s="10"/>
      <c r="I526" s="6"/>
    </row>
    <row r="527" spans="1:9" x14ac:dyDescent="0.25">
      <c r="A527" s="4"/>
      <c r="B527" s="5" t="str">
        <f>IF(ISNUMBER(A527),CHOOSE(WEEKDAY(A527),"So","Mo","Di","Mi","Do","Fr","Sa"),"")</f>
        <v/>
      </c>
      <c r="C527" s="6"/>
      <c r="D527" s="7"/>
      <c r="E527" s="7"/>
      <c r="F527" s="8"/>
      <c r="G527" s="9" t="str">
        <f>IF(AND(ISNUMBER(D527),ISNUMBER(E527)),ROUND((E527-D527+IF(E527&lt;D527,1,0))*24-IF(ISNUMBER(F527),F527,0)/60,2),"")</f>
        <v/>
      </c>
      <c r="H527" s="10"/>
      <c r="I527" s="6"/>
    </row>
    <row r="528" spans="1:9" x14ac:dyDescent="0.25">
      <c r="A528" s="4"/>
      <c r="B528" s="5" t="str">
        <f>IF(ISNUMBER(A528),CHOOSE(WEEKDAY(A528),"So","Mo","Di","Mi","Do","Fr","Sa"),"")</f>
        <v/>
      </c>
      <c r="C528" s="6"/>
      <c r="D528" s="7"/>
      <c r="E528" s="7"/>
      <c r="F528" s="8"/>
      <c r="G528" s="9" t="str">
        <f>IF(AND(ISNUMBER(D528),ISNUMBER(E528)),ROUND((E528-D528+IF(E528&lt;D528,1,0))*24-IF(ISNUMBER(F528),F528,0)/60,2),"")</f>
        <v/>
      </c>
      <c r="H528" s="10"/>
      <c r="I528" s="6"/>
    </row>
    <row r="529" spans="1:9" x14ac:dyDescent="0.25">
      <c r="A529" s="4"/>
      <c r="B529" s="5" t="str">
        <f>IF(ISNUMBER(A529),CHOOSE(WEEKDAY(A529),"So","Mo","Di","Mi","Do","Fr","Sa"),"")</f>
        <v/>
      </c>
      <c r="C529" s="6"/>
      <c r="D529" s="7"/>
      <c r="E529" s="7"/>
      <c r="F529" s="8"/>
      <c r="G529" s="9" t="str">
        <f>IF(AND(ISNUMBER(D529),ISNUMBER(E529)),ROUND((E529-D529+IF(E529&lt;D529,1,0))*24-IF(ISNUMBER(F529),F529,0)/60,2),"")</f>
        <v/>
      </c>
      <c r="H529" s="10"/>
      <c r="I529" s="6"/>
    </row>
    <row r="530" spans="1:9" x14ac:dyDescent="0.25">
      <c r="A530" s="4"/>
      <c r="B530" s="5" t="str">
        <f>IF(ISNUMBER(A530),CHOOSE(WEEKDAY(A530),"So","Mo","Di","Mi","Do","Fr","Sa"),"")</f>
        <v/>
      </c>
      <c r="C530" s="6"/>
      <c r="D530" s="7"/>
      <c r="E530" s="7"/>
      <c r="F530" s="8"/>
      <c r="G530" s="9" t="str">
        <f>IF(AND(ISNUMBER(D530),ISNUMBER(E530)),ROUND((E530-D530+IF(E530&lt;D530,1,0))*24-IF(ISNUMBER(F530),F530,0)/60,2),"")</f>
        <v/>
      </c>
      <c r="H530" s="10"/>
      <c r="I530" s="6"/>
    </row>
    <row r="531" spans="1:9" x14ac:dyDescent="0.25">
      <c r="A531" s="4"/>
      <c r="B531" s="5" t="str">
        <f>IF(ISNUMBER(A531),CHOOSE(WEEKDAY(A531),"So","Mo","Di","Mi","Do","Fr","Sa"),"")</f>
        <v/>
      </c>
      <c r="C531" s="6"/>
      <c r="D531" s="7"/>
      <c r="E531" s="7"/>
      <c r="F531" s="8"/>
      <c r="G531" s="9" t="str">
        <f>IF(AND(ISNUMBER(D531),ISNUMBER(E531)),ROUND((E531-D531+IF(E531&lt;D531,1,0))*24-IF(ISNUMBER(F531),F531,0)/60,2),"")</f>
        <v/>
      </c>
      <c r="H531" s="10"/>
      <c r="I531" s="6"/>
    </row>
    <row r="532" spans="1:9" x14ac:dyDescent="0.25">
      <c r="A532" s="4"/>
      <c r="B532" s="5" t="str">
        <f>IF(ISNUMBER(A532),CHOOSE(WEEKDAY(A532),"So","Mo","Di","Mi","Do","Fr","Sa"),"")</f>
        <v/>
      </c>
      <c r="C532" s="6"/>
      <c r="D532" s="7"/>
      <c r="E532" s="7"/>
      <c r="F532" s="8"/>
      <c r="G532" s="9" t="str">
        <f>IF(AND(ISNUMBER(D532),ISNUMBER(E532)),ROUND((E532-D532+IF(E532&lt;D532,1,0))*24-IF(ISNUMBER(F532),F532,0)/60,2),"")</f>
        <v/>
      </c>
      <c r="H532" s="10"/>
      <c r="I532" s="6"/>
    </row>
    <row r="533" spans="1:9" x14ac:dyDescent="0.25">
      <c r="A533" s="4"/>
      <c r="B533" s="5" t="str">
        <f>IF(ISNUMBER(A533),CHOOSE(WEEKDAY(A533),"So","Mo","Di","Mi","Do","Fr","Sa"),"")</f>
        <v/>
      </c>
      <c r="C533" s="6"/>
      <c r="D533" s="7"/>
      <c r="E533" s="7"/>
      <c r="F533" s="8"/>
      <c r="G533" s="9" t="str">
        <f>IF(AND(ISNUMBER(D533),ISNUMBER(E533)),ROUND((E533-D533+IF(E533&lt;D533,1,0))*24-IF(ISNUMBER(F533),F533,0)/60,2),"")</f>
        <v/>
      </c>
      <c r="H533" s="10"/>
      <c r="I533" s="6"/>
    </row>
    <row r="534" spans="1:9" x14ac:dyDescent="0.25">
      <c r="A534" s="4"/>
      <c r="B534" s="5" t="str">
        <f>IF(ISNUMBER(A534),CHOOSE(WEEKDAY(A534),"So","Mo","Di","Mi","Do","Fr","Sa"),"")</f>
        <v/>
      </c>
      <c r="C534" s="6"/>
      <c r="D534" s="7"/>
      <c r="E534" s="7"/>
      <c r="F534" s="8"/>
      <c r="G534" s="9" t="str">
        <f>IF(AND(ISNUMBER(D534),ISNUMBER(E534)),ROUND((E534-D534+IF(E534&lt;D534,1,0))*24-IF(ISNUMBER(F534),F534,0)/60,2),"")</f>
        <v/>
      </c>
      <c r="H534" s="10"/>
      <c r="I534" s="6"/>
    </row>
    <row r="535" spans="1:9" x14ac:dyDescent="0.25">
      <c r="A535" s="4"/>
      <c r="B535" s="5" t="str">
        <f>IF(ISNUMBER(A535),CHOOSE(WEEKDAY(A535),"So","Mo","Di","Mi","Do","Fr","Sa"),"")</f>
        <v/>
      </c>
      <c r="C535" s="6"/>
      <c r="D535" s="7"/>
      <c r="E535" s="7"/>
      <c r="F535" s="8"/>
      <c r="G535" s="9" t="str">
        <f>IF(AND(ISNUMBER(D535),ISNUMBER(E535)),ROUND((E535-D535+IF(E535&lt;D535,1,0))*24-IF(ISNUMBER(F535),F535,0)/60,2),"")</f>
        <v/>
      </c>
      <c r="H535" s="10"/>
      <c r="I535" s="6"/>
    </row>
    <row r="536" spans="1:9" x14ac:dyDescent="0.25">
      <c r="A536" s="4"/>
      <c r="B536" s="5" t="str">
        <f>IF(ISNUMBER(A536),CHOOSE(WEEKDAY(A536),"So","Mo","Di","Mi","Do","Fr","Sa"),"")</f>
        <v/>
      </c>
      <c r="C536" s="6"/>
      <c r="D536" s="7"/>
      <c r="E536" s="7"/>
      <c r="F536" s="8"/>
      <c r="G536" s="9" t="str">
        <f>IF(AND(ISNUMBER(D536),ISNUMBER(E536)),ROUND((E536-D536+IF(E536&lt;D536,1,0))*24-IF(ISNUMBER(F536),F536,0)/60,2),"")</f>
        <v/>
      </c>
      <c r="H536" s="10"/>
      <c r="I536" s="6"/>
    </row>
    <row r="537" spans="1:9" x14ac:dyDescent="0.25">
      <c r="A537" s="4"/>
      <c r="B537" s="5" t="str">
        <f>IF(ISNUMBER(A537),CHOOSE(WEEKDAY(A537),"So","Mo","Di","Mi","Do","Fr","Sa"),"")</f>
        <v/>
      </c>
      <c r="C537" s="6"/>
      <c r="D537" s="7"/>
      <c r="E537" s="7"/>
      <c r="F537" s="8"/>
      <c r="G537" s="9" t="str">
        <f>IF(AND(ISNUMBER(D537),ISNUMBER(E537)),ROUND((E537-D537+IF(E537&lt;D537,1,0))*24-IF(ISNUMBER(F537),F537,0)/60,2),"")</f>
        <v/>
      </c>
      <c r="H537" s="10"/>
      <c r="I537" s="6"/>
    </row>
    <row r="538" spans="1:9" x14ac:dyDescent="0.25">
      <c r="A538" s="4"/>
      <c r="B538" s="5" t="str">
        <f>IF(ISNUMBER(A538),CHOOSE(WEEKDAY(A538),"So","Mo","Di","Mi","Do","Fr","Sa"),"")</f>
        <v/>
      </c>
      <c r="C538" s="6"/>
      <c r="D538" s="7"/>
      <c r="E538" s="7"/>
      <c r="F538" s="8"/>
      <c r="G538" s="9" t="str">
        <f>IF(AND(ISNUMBER(D538),ISNUMBER(E538)),ROUND((E538-D538+IF(E538&lt;D538,1,0))*24-IF(ISNUMBER(F538),F538,0)/60,2),"")</f>
        <v/>
      </c>
      <c r="H538" s="10"/>
      <c r="I538" s="6"/>
    </row>
    <row r="539" spans="1:9" x14ac:dyDescent="0.25">
      <c r="A539" s="4"/>
      <c r="B539" s="5" t="str">
        <f>IF(ISNUMBER(A539),CHOOSE(WEEKDAY(A539),"So","Mo","Di","Mi","Do","Fr","Sa"),"")</f>
        <v/>
      </c>
      <c r="C539" s="6"/>
      <c r="D539" s="7"/>
      <c r="E539" s="7"/>
      <c r="F539" s="8"/>
      <c r="G539" s="9" t="str">
        <f>IF(AND(ISNUMBER(D539),ISNUMBER(E539)),ROUND((E539-D539+IF(E539&lt;D539,1,0))*24-IF(ISNUMBER(F539),F539,0)/60,2),"")</f>
        <v/>
      </c>
      <c r="H539" s="10"/>
      <c r="I539" s="6"/>
    </row>
    <row r="540" spans="1:9" x14ac:dyDescent="0.25">
      <c r="A540" s="4"/>
      <c r="B540" s="5" t="str">
        <f>IF(ISNUMBER(A540),CHOOSE(WEEKDAY(A540),"So","Mo","Di","Mi","Do","Fr","Sa"),"")</f>
        <v/>
      </c>
      <c r="C540" s="6"/>
      <c r="D540" s="7"/>
      <c r="E540" s="7"/>
      <c r="F540" s="8"/>
      <c r="G540" s="9" t="str">
        <f>IF(AND(ISNUMBER(D540),ISNUMBER(E540)),ROUND((E540-D540+IF(E540&lt;D540,1,0))*24-IF(ISNUMBER(F540),F540,0)/60,2),"")</f>
        <v/>
      </c>
      <c r="H540" s="10"/>
      <c r="I540" s="6"/>
    </row>
    <row r="541" spans="1:9" x14ac:dyDescent="0.25">
      <c r="A541" s="4"/>
      <c r="B541" s="5" t="str">
        <f>IF(ISNUMBER(A541),CHOOSE(WEEKDAY(A541),"So","Mo","Di","Mi","Do","Fr","Sa"),"")</f>
        <v/>
      </c>
      <c r="C541" s="6"/>
      <c r="D541" s="7"/>
      <c r="E541" s="7"/>
      <c r="F541" s="8"/>
      <c r="G541" s="9" t="str">
        <f>IF(AND(ISNUMBER(D541),ISNUMBER(E541)),ROUND((E541-D541+IF(E541&lt;D541,1,0))*24-IF(ISNUMBER(F541),F541,0)/60,2),"")</f>
        <v/>
      </c>
      <c r="H541" s="10"/>
      <c r="I541" s="6"/>
    </row>
    <row r="542" spans="1:9" x14ac:dyDescent="0.25">
      <c r="A542" s="4"/>
      <c r="B542" s="5" t="str">
        <f>IF(ISNUMBER(A542),CHOOSE(WEEKDAY(A542),"So","Mo","Di","Mi","Do","Fr","Sa"),"")</f>
        <v/>
      </c>
      <c r="C542" s="6"/>
      <c r="D542" s="7"/>
      <c r="E542" s="7"/>
      <c r="F542" s="8"/>
      <c r="G542" s="9" t="str">
        <f>IF(AND(ISNUMBER(D542),ISNUMBER(E542)),ROUND((E542-D542+IF(E542&lt;D542,1,0))*24-IF(ISNUMBER(F542),F542,0)/60,2),"")</f>
        <v/>
      </c>
      <c r="H542" s="10"/>
      <c r="I542" s="6"/>
    </row>
    <row r="543" spans="1:9" x14ac:dyDescent="0.25">
      <c r="A543" s="4"/>
      <c r="B543" s="5" t="str">
        <f>IF(ISNUMBER(A543),CHOOSE(WEEKDAY(A543),"So","Mo","Di","Mi","Do","Fr","Sa"),"")</f>
        <v/>
      </c>
      <c r="C543" s="6"/>
      <c r="D543" s="7"/>
      <c r="E543" s="7"/>
      <c r="F543" s="8"/>
      <c r="G543" s="9" t="str">
        <f>IF(AND(ISNUMBER(D543),ISNUMBER(E543)),ROUND((E543-D543+IF(E543&lt;D543,1,0))*24-IF(ISNUMBER(F543),F543,0)/60,2),"")</f>
        <v/>
      </c>
      <c r="H543" s="10"/>
      <c r="I543" s="6"/>
    </row>
    <row r="544" spans="1:9" x14ac:dyDescent="0.25">
      <c r="A544" s="4"/>
      <c r="B544" s="5" t="str">
        <f>IF(ISNUMBER(A544),CHOOSE(WEEKDAY(A544),"So","Mo","Di","Mi","Do","Fr","Sa"),"")</f>
        <v/>
      </c>
      <c r="C544" s="6"/>
      <c r="D544" s="7"/>
      <c r="E544" s="7"/>
      <c r="F544" s="8"/>
      <c r="G544" s="9" t="str">
        <f>IF(AND(ISNUMBER(D544),ISNUMBER(E544)),ROUND((E544-D544+IF(E544&lt;D544,1,0))*24-IF(ISNUMBER(F544),F544,0)/60,2),"")</f>
        <v/>
      </c>
      <c r="H544" s="10"/>
      <c r="I544" s="6"/>
    </row>
    <row r="545" spans="1:9" x14ac:dyDescent="0.25">
      <c r="A545" s="4"/>
      <c r="B545" s="5" t="str">
        <f>IF(ISNUMBER(A545),CHOOSE(WEEKDAY(A545),"So","Mo","Di","Mi","Do","Fr","Sa"),"")</f>
        <v/>
      </c>
      <c r="C545" s="6"/>
      <c r="D545" s="7"/>
      <c r="E545" s="7"/>
      <c r="F545" s="8"/>
      <c r="G545" s="9" t="str">
        <f>IF(AND(ISNUMBER(D545),ISNUMBER(E545)),ROUND((E545-D545+IF(E545&lt;D545,1,0))*24-IF(ISNUMBER(F545),F545,0)/60,2),"")</f>
        <v/>
      </c>
      <c r="H545" s="10"/>
      <c r="I545" s="6"/>
    </row>
    <row r="546" spans="1:9" x14ac:dyDescent="0.25">
      <c r="A546" s="4"/>
      <c r="B546" s="5" t="str">
        <f>IF(ISNUMBER(A546),CHOOSE(WEEKDAY(A546),"So","Mo","Di","Mi","Do","Fr","Sa"),"")</f>
        <v/>
      </c>
      <c r="C546" s="6"/>
      <c r="D546" s="7"/>
      <c r="E546" s="7"/>
      <c r="F546" s="8"/>
      <c r="G546" s="9" t="str">
        <f>IF(AND(ISNUMBER(D546),ISNUMBER(E546)),ROUND((E546-D546+IF(E546&lt;D546,1,0))*24-IF(ISNUMBER(F546),F546,0)/60,2),"")</f>
        <v/>
      </c>
      <c r="H546" s="10"/>
      <c r="I546" s="6"/>
    </row>
    <row r="547" spans="1:9" x14ac:dyDescent="0.25">
      <c r="A547" s="4"/>
      <c r="B547" s="5" t="str">
        <f>IF(ISNUMBER(A547),CHOOSE(WEEKDAY(A547),"So","Mo","Di","Mi","Do","Fr","Sa"),"")</f>
        <v/>
      </c>
      <c r="C547" s="6"/>
      <c r="D547" s="7"/>
      <c r="E547" s="7"/>
      <c r="F547" s="8"/>
      <c r="G547" s="9" t="str">
        <f>IF(AND(ISNUMBER(D547),ISNUMBER(E547)),ROUND((E547-D547+IF(E547&lt;D547,1,0))*24-IF(ISNUMBER(F547),F547,0)/60,2),"")</f>
        <v/>
      </c>
      <c r="H547" s="10"/>
      <c r="I547" s="6"/>
    </row>
    <row r="548" spans="1:9" x14ac:dyDescent="0.25">
      <c r="A548" s="4"/>
      <c r="B548" s="5" t="str">
        <f>IF(ISNUMBER(A548),CHOOSE(WEEKDAY(A548),"So","Mo","Di","Mi","Do","Fr","Sa"),"")</f>
        <v/>
      </c>
      <c r="C548" s="6"/>
      <c r="D548" s="7"/>
      <c r="E548" s="7"/>
      <c r="F548" s="8"/>
      <c r="G548" s="9" t="str">
        <f>IF(AND(ISNUMBER(D548),ISNUMBER(E548)),ROUND((E548-D548+IF(E548&lt;D548,1,0))*24-IF(ISNUMBER(F548),F548,0)/60,2),"")</f>
        <v/>
      </c>
      <c r="H548" s="10"/>
      <c r="I548" s="6"/>
    </row>
    <row r="549" spans="1:9" x14ac:dyDescent="0.25">
      <c r="A549" s="4"/>
      <c r="B549" s="5" t="str">
        <f>IF(ISNUMBER(A549),CHOOSE(WEEKDAY(A549),"So","Mo","Di","Mi","Do","Fr","Sa"),"")</f>
        <v/>
      </c>
      <c r="C549" s="6"/>
      <c r="D549" s="7"/>
      <c r="E549" s="7"/>
      <c r="F549" s="8"/>
      <c r="G549" s="9" t="str">
        <f>IF(AND(ISNUMBER(D549),ISNUMBER(E549)),ROUND((E549-D549+IF(E549&lt;D549,1,0))*24-IF(ISNUMBER(F549),F549,0)/60,2),"")</f>
        <v/>
      </c>
      <c r="H549" s="10"/>
      <c r="I549" s="6"/>
    </row>
    <row r="550" spans="1:9" x14ac:dyDescent="0.25">
      <c r="A550" s="4"/>
      <c r="B550" s="5" t="str">
        <f>IF(ISNUMBER(A550),CHOOSE(WEEKDAY(A550),"So","Mo","Di","Mi","Do","Fr","Sa"),"")</f>
        <v/>
      </c>
      <c r="C550" s="6"/>
      <c r="D550" s="7"/>
      <c r="E550" s="7"/>
      <c r="F550" s="8"/>
      <c r="G550" s="9" t="str">
        <f>IF(AND(ISNUMBER(D550),ISNUMBER(E550)),ROUND((E550-D550+IF(E550&lt;D550,1,0))*24-IF(ISNUMBER(F550),F550,0)/60,2),"")</f>
        <v/>
      </c>
      <c r="H550" s="10"/>
      <c r="I550" s="6"/>
    </row>
    <row r="551" spans="1:9" x14ac:dyDescent="0.25">
      <c r="A551" s="4"/>
      <c r="B551" s="5" t="str">
        <f>IF(ISNUMBER(A551),CHOOSE(WEEKDAY(A551),"So","Mo","Di","Mi","Do","Fr","Sa"),"")</f>
        <v/>
      </c>
      <c r="C551" s="6"/>
      <c r="D551" s="7"/>
      <c r="E551" s="7"/>
      <c r="F551" s="8"/>
      <c r="G551" s="9" t="str">
        <f>IF(AND(ISNUMBER(D551),ISNUMBER(E551)),ROUND((E551-D551+IF(E551&lt;D551,1,0))*24-IF(ISNUMBER(F551),F551,0)/60,2),"")</f>
        <v/>
      </c>
      <c r="H551" s="10"/>
      <c r="I551" s="6"/>
    </row>
    <row r="552" spans="1:9" x14ac:dyDescent="0.25">
      <c r="A552" s="4"/>
      <c r="B552" s="5" t="str">
        <f>IF(ISNUMBER(A552),CHOOSE(WEEKDAY(A552),"So","Mo","Di","Mi","Do","Fr","Sa"),"")</f>
        <v/>
      </c>
      <c r="C552" s="6"/>
      <c r="D552" s="7"/>
      <c r="E552" s="7"/>
      <c r="F552" s="8"/>
      <c r="G552" s="9" t="str">
        <f>IF(AND(ISNUMBER(D552),ISNUMBER(E552)),ROUND((E552-D552+IF(E552&lt;D552,1,0))*24-IF(ISNUMBER(F552),F552,0)/60,2),"")</f>
        <v/>
      </c>
      <c r="H552" s="10"/>
      <c r="I552" s="6"/>
    </row>
    <row r="553" spans="1:9" x14ac:dyDescent="0.25">
      <c r="A553" s="4"/>
      <c r="B553" s="5" t="str">
        <f>IF(ISNUMBER(A553),CHOOSE(WEEKDAY(A553),"So","Mo","Di","Mi","Do","Fr","Sa"),"")</f>
        <v/>
      </c>
      <c r="C553" s="6"/>
      <c r="D553" s="7"/>
      <c r="E553" s="7"/>
      <c r="F553" s="8"/>
      <c r="G553" s="9" t="str">
        <f>IF(AND(ISNUMBER(D553),ISNUMBER(E553)),ROUND((E553-D553+IF(E553&lt;D553,1,0))*24-IF(ISNUMBER(F553),F553,0)/60,2),"")</f>
        <v/>
      </c>
      <c r="H553" s="10"/>
      <c r="I553" s="6"/>
    </row>
    <row r="554" spans="1:9" x14ac:dyDescent="0.25">
      <c r="A554" s="4"/>
      <c r="B554" s="5" t="str">
        <f>IF(ISNUMBER(A554),CHOOSE(WEEKDAY(A554),"So","Mo","Di","Mi","Do","Fr","Sa"),"")</f>
        <v/>
      </c>
      <c r="C554" s="6"/>
      <c r="D554" s="7"/>
      <c r="E554" s="7"/>
      <c r="F554" s="8"/>
      <c r="G554" s="9" t="str">
        <f>IF(AND(ISNUMBER(D554),ISNUMBER(E554)),ROUND((E554-D554+IF(E554&lt;D554,1,0))*24-IF(ISNUMBER(F554),F554,0)/60,2),"")</f>
        <v/>
      </c>
      <c r="H554" s="10"/>
      <c r="I554" s="6"/>
    </row>
    <row r="555" spans="1:9" x14ac:dyDescent="0.25">
      <c r="A555" s="4"/>
      <c r="B555" s="5" t="str">
        <f>IF(ISNUMBER(A555),CHOOSE(WEEKDAY(A555),"So","Mo","Di","Mi","Do","Fr","Sa"),"")</f>
        <v/>
      </c>
      <c r="C555" s="6"/>
      <c r="D555" s="7"/>
      <c r="E555" s="7"/>
      <c r="F555" s="8"/>
      <c r="G555" s="9" t="str">
        <f>IF(AND(ISNUMBER(D555),ISNUMBER(E555)),ROUND((E555-D555+IF(E555&lt;D555,1,0))*24-IF(ISNUMBER(F555),F555,0)/60,2),"")</f>
        <v/>
      </c>
      <c r="H555" s="10"/>
      <c r="I555" s="6"/>
    </row>
    <row r="556" spans="1:9" x14ac:dyDescent="0.25">
      <c r="A556" s="4"/>
      <c r="B556" s="5" t="str">
        <f>IF(ISNUMBER(A556),CHOOSE(WEEKDAY(A556),"So","Mo","Di","Mi","Do","Fr","Sa"),"")</f>
        <v/>
      </c>
      <c r="C556" s="6"/>
      <c r="D556" s="7"/>
      <c r="E556" s="7"/>
      <c r="F556" s="8"/>
      <c r="G556" s="9" t="str">
        <f>IF(AND(ISNUMBER(D556),ISNUMBER(E556)),ROUND((E556-D556+IF(E556&lt;D556,1,0))*24-IF(ISNUMBER(F556),F556,0)/60,2),"")</f>
        <v/>
      </c>
      <c r="H556" s="10"/>
      <c r="I556" s="6"/>
    </row>
    <row r="557" spans="1:9" x14ac:dyDescent="0.25">
      <c r="A557" s="4"/>
      <c r="B557" s="5" t="str">
        <f>IF(ISNUMBER(A557),CHOOSE(WEEKDAY(A557),"So","Mo","Di","Mi","Do","Fr","Sa"),"")</f>
        <v/>
      </c>
      <c r="C557" s="6"/>
      <c r="D557" s="7"/>
      <c r="E557" s="7"/>
      <c r="F557" s="8"/>
      <c r="G557" s="9" t="str">
        <f>IF(AND(ISNUMBER(D557),ISNUMBER(E557)),ROUND((E557-D557+IF(E557&lt;D557,1,0))*24-IF(ISNUMBER(F557),F557,0)/60,2),"")</f>
        <v/>
      </c>
      <c r="H557" s="10"/>
      <c r="I557" s="6"/>
    </row>
    <row r="558" spans="1:9" x14ac:dyDescent="0.25">
      <c r="A558" s="4"/>
      <c r="B558" s="5" t="str">
        <f>IF(ISNUMBER(A558),CHOOSE(WEEKDAY(A558),"So","Mo","Di","Mi","Do","Fr","Sa"),"")</f>
        <v/>
      </c>
      <c r="C558" s="6"/>
      <c r="D558" s="7"/>
      <c r="E558" s="7"/>
      <c r="F558" s="8"/>
      <c r="G558" s="9" t="str">
        <f>IF(AND(ISNUMBER(D558),ISNUMBER(E558)),ROUND((E558-D558+IF(E558&lt;D558,1,0))*24-IF(ISNUMBER(F558),F558,0)/60,2),"")</f>
        <v/>
      </c>
      <c r="H558" s="10"/>
      <c r="I558" s="6"/>
    </row>
    <row r="559" spans="1:9" x14ac:dyDescent="0.25">
      <c r="A559" s="4"/>
      <c r="B559" s="5" t="str">
        <f>IF(ISNUMBER(A559),CHOOSE(WEEKDAY(A559),"So","Mo","Di","Mi","Do","Fr","Sa"),"")</f>
        <v/>
      </c>
      <c r="C559" s="6"/>
      <c r="D559" s="7"/>
      <c r="E559" s="7"/>
      <c r="F559" s="8"/>
      <c r="G559" s="9" t="str">
        <f>IF(AND(ISNUMBER(D559),ISNUMBER(E559)),ROUND((E559-D559+IF(E559&lt;D559,1,0))*24-IF(ISNUMBER(F559),F559,0)/60,2),"")</f>
        <v/>
      </c>
      <c r="H559" s="10"/>
      <c r="I559" s="6"/>
    </row>
    <row r="560" spans="1:9" x14ac:dyDescent="0.25">
      <c r="A560" s="4"/>
      <c r="B560" s="5" t="str">
        <f>IF(ISNUMBER(A560),CHOOSE(WEEKDAY(A560),"So","Mo","Di","Mi","Do","Fr","Sa"),"")</f>
        <v/>
      </c>
      <c r="C560" s="6"/>
      <c r="D560" s="7"/>
      <c r="E560" s="7"/>
      <c r="F560" s="8"/>
      <c r="G560" s="9" t="str">
        <f>IF(AND(ISNUMBER(D560),ISNUMBER(E560)),ROUND((E560-D560+IF(E560&lt;D560,1,0))*24-IF(ISNUMBER(F560),F560,0)/60,2),"")</f>
        <v/>
      </c>
      <c r="H560" s="10"/>
      <c r="I560" s="6"/>
    </row>
    <row r="561" spans="1:9" x14ac:dyDescent="0.25">
      <c r="A561" s="4"/>
      <c r="B561" s="5" t="str">
        <f>IF(ISNUMBER(A561),CHOOSE(WEEKDAY(A561),"So","Mo","Di","Mi","Do","Fr","Sa"),"")</f>
        <v/>
      </c>
      <c r="C561" s="6"/>
      <c r="D561" s="7"/>
      <c r="E561" s="7"/>
      <c r="F561" s="8"/>
      <c r="G561" s="9" t="str">
        <f>IF(AND(ISNUMBER(D561),ISNUMBER(E561)),ROUND((E561-D561+IF(E561&lt;D561,1,0))*24-IF(ISNUMBER(F561),F561,0)/60,2),"")</f>
        <v/>
      </c>
      <c r="H561" s="10"/>
      <c r="I561" s="6"/>
    </row>
    <row r="562" spans="1:9" x14ac:dyDescent="0.25">
      <c r="A562" s="4"/>
      <c r="B562" s="5" t="str">
        <f>IF(ISNUMBER(A562),CHOOSE(WEEKDAY(A562),"So","Mo","Di","Mi","Do","Fr","Sa"),"")</f>
        <v/>
      </c>
      <c r="C562" s="6"/>
      <c r="D562" s="7"/>
      <c r="E562" s="7"/>
      <c r="F562" s="8"/>
      <c r="G562" s="9" t="str">
        <f>IF(AND(ISNUMBER(D562),ISNUMBER(E562)),ROUND((E562-D562+IF(E562&lt;D562,1,0))*24-IF(ISNUMBER(F562),F562,0)/60,2),"")</f>
        <v/>
      </c>
      <c r="H562" s="10"/>
      <c r="I562" s="6"/>
    </row>
    <row r="563" spans="1:9" x14ac:dyDescent="0.25">
      <c r="A563" s="4"/>
      <c r="B563" s="5" t="str">
        <f>IF(ISNUMBER(A563),CHOOSE(WEEKDAY(A563),"So","Mo","Di","Mi","Do","Fr","Sa"),"")</f>
        <v/>
      </c>
      <c r="C563" s="6"/>
      <c r="D563" s="7"/>
      <c r="E563" s="7"/>
      <c r="F563" s="8"/>
      <c r="G563" s="9" t="str">
        <f>IF(AND(ISNUMBER(D563),ISNUMBER(E563)),ROUND((E563-D563+IF(E563&lt;D563,1,0))*24-IF(ISNUMBER(F563),F563,0)/60,2),"")</f>
        <v/>
      </c>
      <c r="H563" s="10"/>
      <c r="I563" s="6"/>
    </row>
    <row r="564" spans="1:9" x14ac:dyDescent="0.25">
      <c r="A564" s="4"/>
      <c r="B564" s="5" t="str">
        <f>IF(ISNUMBER(A564),CHOOSE(WEEKDAY(A564),"So","Mo","Di","Mi","Do","Fr","Sa"),"")</f>
        <v/>
      </c>
      <c r="C564" s="6"/>
      <c r="D564" s="7"/>
      <c r="E564" s="7"/>
      <c r="F564" s="8"/>
      <c r="G564" s="9" t="str">
        <f>IF(AND(ISNUMBER(D564),ISNUMBER(E564)),ROUND((E564-D564+IF(E564&lt;D564,1,0))*24-IF(ISNUMBER(F564),F564,0)/60,2),"")</f>
        <v/>
      </c>
      <c r="H564" s="10"/>
      <c r="I564" s="6"/>
    </row>
    <row r="565" spans="1:9" x14ac:dyDescent="0.25">
      <c r="A565" s="4"/>
      <c r="B565" s="5" t="str">
        <f>IF(ISNUMBER(A565),CHOOSE(WEEKDAY(A565),"So","Mo","Di","Mi","Do","Fr","Sa"),"")</f>
        <v/>
      </c>
      <c r="C565" s="6"/>
      <c r="D565" s="7"/>
      <c r="E565" s="7"/>
      <c r="F565" s="8"/>
      <c r="G565" s="9" t="str">
        <f>IF(AND(ISNUMBER(D565),ISNUMBER(E565)),ROUND((E565-D565+IF(E565&lt;D565,1,0))*24-IF(ISNUMBER(F565),F565,0)/60,2),"")</f>
        <v/>
      </c>
      <c r="H565" s="10"/>
      <c r="I565" s="6"/>
    </row>
    <row r="566" spans="1:9" x14ac:dyDescent="0.25">
      <c r="A566" s="4"/>
      <c r="B566" s="5" t="str">
        <f>IF(ISNUMBER(A566),CHOOSE(WEEKDAY(A566),"So","Mo","Di","Mi","Do","Fr","Sa"),"")</f>
        <v/>
      </c>
      <c r="C566" s="6"/>
      <c r="D566" s="7"/>
      <c r="E566" s="7"/>
      <c r="F566" s="8"/>
      <c r="G566" s="9" t="str">
        <f>IF(AND(ISNUMBER(D566),ISNUMBER(E566)),ROUND((E566-D566+IF(E566&lt;D566,1,0))*24-IF(ISNUMBER(F566),F566,0)/60,2),"")</f>
        <v/>
      </c>
      <c r="H566" s="10"/>
      <c r="I566" s="6"/>
    </row>
    <row r="567" spans="1:9" x14ac:dyDescent="0.25">
      <c r="A567" s="4"/>
      <c r="B567" s="5" t="str">
        <f>IF(ISNUMBER(A567),CHOOSE(WEEKDAY(A567),"So","Mo","Di","Mi","Do","Fr","Sa"),"")</f>
        <v/>
      </c>
      <c r="C567" s="6"/>
      <c r="D567" s="7"/>
      <c r="E567" s="7"/>
      <c r="F567" s="8"/>
      <c r="G567" s="9" t="str">
        <f>IF(AND(ISNUMBER(D567),ISNUMBER(E567)),ROUND((E567-D567+IF(E567&lt;D567,1,0))*24-IF(ISNUMBER(F567),F567,0)/60,2),"")</f>
        <v/>
      </c>
      <c r="H567" s="10"/>
      <c r="I567" s="6"/>
    </row>
    <row r="568" spans="1:9" x14ac:dyDescent="0.25">
      <c r="A568" s="4"/>
      <c r="B568" s="5" t="str">
        <f>IF(ISNUMBER(A568),CHOOSE(WEEKDAY(A568),"So","Mo","Di","Mi","Do","Fr","Sa"),"")</f>
        <v/>
      </c>
      <c r="C568" s="6"/>
      <c r="D568" s="7"/>
      <c r="E568" s="7"/>
      <c r="F568" s="8"/>
      <c r="G568" s="9" t="str">
        <f>IF(AND(ISNUMBER(D568),ISNUMBER(E568)),ROUND((E568-D568+IF(E568&lt;D568,1,0))*24-IF(ISNUMBER(F568),F568,0)/60,2),"")</f>
        <v/>
      </c>
      <c r="H568" s="10"/>
      <c r="I568" s="6"/>
    </row>
    <row r="569" spans="1:9" x14ac:dyDescent="0.25">
      <c r="A569" s="4"/>
      <c r="B569" s="5" t="str">
        <f>IF(ISNUMBER(A569),CHOOSE(WEEKDAY(A569),"So","Mo","Di","Mi","Do","Fr","Sa"),"")</f>
        <v/>
      </c>
      <c r="C569" s="6"/>
      <c r="D569" s="7"/>
      <c r="E569" s="7"/>
      <c r="F569" s="8"/>
      <c r="G569" s="9" t="str">
        <f>IF(AND(ISNUMBER(D569),ISNUMBER(E569)),ROUND((E569-D569+IF(E569&lt;D569,1,0))*24-IF(ISNUMBER(F569),F569,0)/60,2),"")</f>
        <v/>
      </c>
      <c r="H569" s="10"/>
      <c r="I569" s="6"/>
    </row>
    <row r="570" spans="1:9" x14ac:dyDescent="0.25">
      <c r="A570" s="4"/>
      <c r="B570" s="5" t="str">
        <f>IF(ISNUMBER(A570),CHOOSE(WEEKDAY(A570),"So","Mo","Di","Mi","Do","Fr","Sa"),"")</f>
        <v/>
      </c>
      <c r="C570" s="6"/>
      <c r="D570" s="7"/>
      <c r="E570" s="7"/>
      <c r="F570" s="8"/>
      <c r="G570" s="9" t="str">
        <f>IF(AND(ISNUMBER(D570),ISNUMBER(E570)),ROUND((E570-D570+IF(E570&lt;D570,1,0))*24-IF(ISNUMBER(F570),F570,0)/60,2),"")</f>
        <v/>
      </c>
      <c r="H570" s="10"/>
      <c r="I570" s="6"/>
    </row>
    <row r="571" spans="1:9" x14ac:dyDescent="0.25">
      <c r="A571" s="4"/>
      <c r="B571" s="5" t="str">
        <f>IF(ISNUMBER(A571),CHOOSE(WEEKDAY(A571),"So","Mo","Di","Mi","Do","Fr","Sa"),"")</f>
        <v/>
      </c>
      <c r="C571" s="6"/>
      <c r="D571" s="7"/>
      <c r="E571" s="7"/>
      <c r="F571" s="8"/>
      <c r="G571" s="9" t="str">
        <f>IF(AND(ISNUMBER(D571),ISNUMBER(E571)),ROUND((E571-D571+IF(E571&lt;D571,1,0))*24-IF(ISNUMBER(F571),F571,0)/60,2),"")</f>
        <v/>
      </c>
      <c r="H571" s="10"/>
      <c r="I571" s="6"/>
    </row>
    <row r="572" spans="1:9" x14ac:dyDescent="0.25">
      <c r="A572" s="4"/>
      <c r="B572" s="5" t="str">
        <f>IF(ISNUMBER(A572),CHOOSE(WEEKDAY(A572),"So","Mo","Di","Mi","Do","Fr","Sa"),"")</f>
        <v/>
      </c>
      <c r="C572" s="6"/>
      <c r="D572" s="7"/>
      <c r="E572" s="7"/>
      <c r="F572" s="8"/>
      <c r="G572" s="9" t="str">
        <f>IF(AND(ISNUMBER(D572),ISNUMBER(E572)),ROUND((E572-D572+IF(E572&lt;D572,1,0))*24-IF(ISNUMBER(F572),F572,0)/60,2),"")</f>
        <v/>
      </c>
      <c r="H572" s="10"/>
      <c r="I572" s="6"/>
    </row>
    <row r="573" spans="1:9" x14ac:dyDescent="0.25">
      <c r="A573" s="4"/>
      <c r="B573" s="5" t="str">
        <f>IF(ISNUMBER(A573),CHOOSE(WEEKDAY(A573),"So","Mo","Di","Mi","Do","Fr","Sa"),"")</f>
        <v/>
      </c>
      <c r="C573" s="6"/>
      <c r="D573" s="7"/>
      <c r="E573" s="7"/>
      <c r="F573" s="8"/>
      <c r="G573" s="9" t="str">
        <f>IF(AND(ISNUMBER(D573),ISNUMBER(E573)),ROUND((E573-D573+IF(E573&lt;D573,1,0))*24-IF(ISNUMBER(F573),F573,0)/60,2),"")</f>
        <v/>
      </c>
      <c r="H573" s="10"/>
      <c r="I573" s="6"/>
    </row>
    <row r="574" spans="1:9" x14ac:dyDescent="0.25">
      <c r="A574" s="4"/>
      <c r="B574" s="5" t="str">
        <f>IF(ISNUMBER(A574),CHOOSE(WEEKDAY(A574),"So","Mo","Di","Mi","Do","Fr","Sa"),"")</f>
        <v/>
      </c>
      <c r="C574" s="6"/>
      <c r="D574" s="7"/>
      <c r="E574" s="7"/>
      <c r="F574" s="8"/>
      <c r="G574" s="9" t="str">
        <f>IF(AND(ISNUMBER(D574),ISNUMBER(E574)),ROUND((E574-D574+IF(E574&lt;D574,1,0))*24-IF(ISNUMBER(F574),F574,0)/60,2),"")</f>
        <v/>
      </c>
      <c r="H574" s="10"/>
      <c r="I574" s="6"/>
    </row>
    <row r="575" spans="1:9" x14ac:dyDescent="0.25">
      <c r="A575" s="4"/>
      <c r="B575" s="5" t="str">
        <f>IF(ISNUMBER(A575),CHOOSE(WEEKDAY(A575),"So","Mo","Di","Mi","Do","Fr","Sa"),"")</f>
        <v/>
      </c>
      <c r="C575" s="6"/>
      <c r="D575" s="7"/>
      <c r="E575" s="7"/>
      <c r="F575" s="8"/>
      <c r="G575" s="9" t="str">
        <f>IF(AND(ISNUMBER(D575),ISNUMBER(E575)),ROUND((E575-D575+IF(E575&lt;D575,1,0))*24-IF(ISNUMBER(F575),F575,0)/60,2),"")</f>
        <v/>
      </c>
      <c r="H575" s="10"/>
      <c r="I575" s="6"/>
    </row>
    <row r="576" spans="1:9" x14ac:dyDescent="0.25">
      <c r="A576" s="4"/>
      <c r="B576" s="5" t="str">
        <f>IF(ISNUMBER(A576),CHOOSE(WEEKDAY(A576),"So","Mo","Di","Mi","Do","Fr","Sa"),"")</f>
        <v/>
      </c>
      <c r="C576" s="6"/>
      <c r="D576" s="7"/>
      <c r="E576" s="7"/>
      <c r="F576" s="8"/>
      <c r="G576" s="9" t="str">
        <f>IF(AND(ISNUMBER(D576),ISNUMBER(E576)),ROUND((E576-D576+IF(E576&lt;D576,1,0))*24-IF(ISNUMBER(F576),F576,0)/60,2),"")</f>
        <v/>
      </c>
      <c r="H576" s="10"/>
      <c r="I576" s="6"/>
    </row>
    <row r="577" spans="1:9" x14ac:dyDescent="0.25">
      <c r="A577" s="4"/>
      <c r="B577" s="5" t="str">
        <f>IF(ISNUMBER(A577),CHOOSE(WEEKDAY(A577),"So","Mo","Di","Mi","Do","Fr","Sa"),"")</f>
        <v/>
      </c>
      <c r="C577" s="6"/>
      <c r="D577" s="7"/>
      <c r="E577" s="7"/>
      <c r="F577" s="8"/>
      <c r="G577" s="9" t="str">
        <f>IF(AND(ISNUMBER(D577),ISNUMBER(E577)),ROUND((E577-D577+IF(E577&lt;D577,1,0))*24-IF(ISNUMBER(F577),F577,0)/60,2),"")</f>
        <v/>
      </c>
      <c r="H577" s="10"/>
      <c r="I577" s="6"/>
    </row>
    <row r="578" spans="1:9" x14ac:dyDescent="0.25">
      <c r="A578" s="4"/>
      <c r="B578" s="5" t="str">
        <f>IF(ISNUMBER(A578),CHOOSE(WEEKDAY(A578),"So","Mo","Di","Mi","Do","Fr","Sa"),"")</f>
        <v/>
      </c>
      <c r="C578" s="6"/>
      <c r="D578" s="7"/>
      <c r="E578" s="7"/>
      <c r="F578" s="8"/>
      <c r="G578" s="9" t="str">
        <f>IF(AND(ISNUMBER(D578),ISNUMBER(E578)),ROUND((E578-D578+IF(E578&lt;D578,1,0))*24-IF(ISNUMBER(F578),F578,0)/60,2),"")</f>
        <v/>
      </c>
      <c r="H578" s="10"/>
      <c r="I578" s="6"/>
    </row>
    <row r="579" spans="1:9" x14ac:dyDescent="0.25">
      <c r="A579" s="4"/>
      <c r="B579" s="5" t="str">
        <f>IF(ISNUMBER(A579),CHOOSE(WEEKDAY(A579),"So","Mo","Di","Mi","Do","Fr","Sa"),"")</f>
        <v/>
      </c>
      <c r="C579" s="6"/>
      <c r="D579" s="7"/>
      <c r="E579" s="7"/>
      <c r="F579" s="8"/>
      <c r="G579" s="9" t="str">
        <f>IF(AND(ISNUMBER(D579),ISNUMBER(E579)),ROUND((E579-D579+IF(E579&lt;D579,1,0))*24-IF(ISNUMBER(F579),F579,0)/60,2),"")</f>
        <v/>
      </c>
      <c r="H579" s="10"/>
      <c r="I579" s="6"/>
    </row>
    <row r="580" spans="1:9" x14ac:dyDescent="0.25">
      <c r="A580" s="4"/>
      <c r="B580" s="5" t="str">
        <f>IF(ISNUMBER(A580),CHOOSE(WEEKDAY(A580),"So","Mo","Di","Mi","Do","Fr","Sa"),"")</f>
        <v/>
      </c>
      <c r="C580" s="6"/>
      <c r="D580" s="7"/>
      <c r="E580" s="7"/>
      <c r="F580" s="8"/>
      <c r="G580" s="9" t="str">
        <f>IF(AND(ISNUMBER(D580),ISNUMBER(E580)),ROUND((E580-D580+IF(E580&lt;D580,1,0))*24-IF(ISNUMBER(F580),F580,0)/60,2),"")</f>
        <v/>
      </c>
      <c r="H580" s="10"/>
      <c r="I580" s="6"/>
    </row>
    <row r="581" spans="1:9" x14ac:dyDescent="0.25">
      <c r="A581" s="4"/>
      <c r="B581" s="5" t="str">
        <f>IF(ISNUMBER(A581),CHOOSE(WEEKDAY(A581),"So","Mo","Di","Mi","Do","Fr","Sa"),"")</f>
        <v/>
      </c>
      <c r="C581" s="6"/>
      <c r="D581" s="7"/>
      <c r="E581" s="7"/>
      <c r="F581" s="8"/>
      <c r="G581" s="9" t="str">
        <f>IF(AND(ISNUMBER(D581),ISNUMBER(E581)),ROUND((E581-D581+IF(E581&lt;D581,1,0))*24-IF(ISNUMBER(F581),F581,0)/60,2),"")</f>
        <v/>
      </c>
      <c r="H581" s="10"/>
      <c r="I581" s="6"/>
    </row>
    <row r="582" spans="1:9" x14ac:dyDescent="0.25">
      <c r="A582" s="4"/>
      <c r="B582" s="5" t="str">
        <f>IF(ISNUMBER(A582),CHOOSE(WEEKDAY(A582),"So","Mo","Di","Mi","Do","Fr","Sa"),"")</f>
        <v/>
      </c>
      <c r="C582" s="6"/>
      <c r="D582" s="7"/>
      <c r="E582" s="7"/>
      <c r="F582" s="8"/>
      <c r="G582" s="9" t="str">
        <f>IF(AND(ISNUMBER(D582),ISNUMBER(E582)),ROUND((E582-D582+IF(E582&lt;D582,1,0))*24-IF(ISNUMBER(F582),F582,0)/60,2),"")</f>
        <v/>
      </c>
      <c r="H582" s="10"/>
      <c r="I582" s="6"/>
    </row>
    <row r="583" spans="1:9" x14ac:dyDescent="0.25">
      <c r="A583" s="4"/>
      <c r="B583" s="5" t="str">
        <f>IF(ISNUMBER(A583),CHOOSE(WEEKDAY(A583),"So","Mo","Di","Mi","Do","Fr","Sa"),"")</f>
        <v/>
      </c>
      <c r="C583" s="6"/>
      <c r="D583" s="7"/>
      <c r="E583" s="7"/>
      <c r="F583" s="8"/>
      <c r="G583" s="9" t="str">
        <f>IF(AND(ISNUMBER(D583),ISNUMBER(E583)),ROUND((E583-D583+IF(E583&lt;D583,1,0))*24-IF(ISNUMBER(F583),F583,0)/60,2),"")</f>
        <v/>
      </c>
      <c r="H583" s="10"/>
      <c r="I583" s="6"/>
    </row>
    <row r="584" spans="1:9" x14ac:dyDescent="0.25">
      <c r="A584" s="4"/>
      <c r="B584" s="5" t="str">
        <f>IF(ISNUMBER(A584),CHOOSE(WEEKDAY(A584),"So","Mo","Di","Mi","Do","Fr","Sa"),"")</f>
        <v/>
      </c>
      <c r="C584" s="6"/>
      <c r="D584" s="7"/>
      <c r="E584" s="7"/>
      <c r="F584" s="8"/>
      <c r="G584" s="9" t="str">
        <f>IF(AND(ISNUMBER(D584),ISNUMBER(E584)),ROUND((E584-D584+IF(E584&lt;D584,1,0))*24-IF(ISNUMBER(F584),F584,0)/60,2),"")</f>
        <v/>
      </c>
      <c r="H584" s="10"/>
      <c r="I584" s="6"/>
    </row>
    <row r="585" spans="1:9" x14ac:dyDescent="0.25">
      <c r="A585" s="4"/>
      <c r="B585" s="5" t="str">
        <f>IF(ISNUMBER(A585),CHOOSE(WEEKDAY(A585),"So","Mo","Di","Mi","Do","Fr","Sa"),"")</f>
        <v/>
      </c>
      <c r="C585" s="6"/>
      <c r="D585" s="7"/>
      <c r="E585" s="7"/>
      <c r="F585" s="8"/>
      <c r="G585" s="9" t="str">
        <f>IF(AND(ISNUMBER(D585),ISNUMBER(E585)),ROUND((E585-D585+IF(E585&lt;D585,1,0))*24-IF(ISNUMBER(F585),F585,0)/60,2),"")</f>
        <v/>
      </c>
      <c r="H585" s="10"/>
      <c r="I585" s="6"/>
    </row>
    <row r="586" spans="1:9" x14ac:dyDescent="0.25">
      <c r="A586" s="4"/>
      <c r="B586" s="5" t="str">
        <f>IF(ISNUMBER(A586),CHOOSE(WEEKDAY(A586),"So","Mo","Di","Mi","Do","Fr","Sa"),"")</f>
        <v/>
      </c>
      <c r="C586" s="6"/>
      <c r="D586" s="7"/>
      <c r="E586" s="7"/>
      <c r="F586" s="8"/>
      <c r="G586" s="9" t="str">
        <f>IF(AND(ISNUMBER(D586),ISNUMBER(E586)),ROUND((E586-D586+IF(E586&lt;D586,1,0))*24-IF(ISNUMBER(F586),F586,0)/60,2),"")</f>
        <v/>
      </c>
      <c r="H586" s="10"/>
      <c r="I586" s="6"/>
    </row>
    <row r="587" spans="1:9" x14ac:dyDescent="0.25">
      <c r="A587" s="4"/>
      <c r="B587" s="5" t="str">
        <f>IF(ISNUMBER(A587),CHOOSE(WEEKDAY(A587),"So","Mo","Di","Mi","Do","Fr","Sa"),"")</f>
        <v/>
      </c>
      <c r="C587" s="6"/>
      <c r="D587" s="7"/>
      <c r="E587" s="7"/>
      <c r="F587" s="8"/>
      <c r="G587" s="9" t="str">
        <f>IF(AND(ISNUMBER(D587),ISNUMBER(E587)),ROUND((E587-D587+IF(E587&lt;D587,1,0))*24-IF(ISNUMBER(F587),F587,0)/60,2),"")</f>
        <v/>
      </c>
      <c r="H587" s="10"/>
      <c r="I587" s="6"/>
    </row>
    <row r="588" spans="1:9" x14ac:dyDescent="0.25">
      <c r="A588" s="4"/>
      <c r="B588" s="5" t="str">
        <f>IF(ISNUMBER(A588),CHOOSE(WEEKDAY(A588),"So","Mo","Di","Mi","Do","Fr","Sa"),"")</f>
        <v/>
      </c>
      <c r="C588" s="6"/>
      <c r="D588" s="7"/>
      <c r="E588" s="7"/>
      <c r="F588" s="8"/>
      <c r="G588" s="9" t="str">
        <f>IF(AND(ISNUMBER(D588),ISNUMBER(E588)),ROUND((E588-D588+IF(E588&lt;D588,1,0))*24-IF(ISNUMBER(F588),F588,0)/60,2),"")</f>
        <v/>
      </c>
      <c r="H588" s="10"/>
      <c r="I588" s="6"/>
    </row>
    <row r="589" spans="1:9" x14ac:dyDescent="0.25">
      <c r="A589" s="4"/>
      <c r="B589" s="5" t="str">
        <f>IF(ISNUMBER(A589),CHOOSE(WEEKDAY(A589),"So","Mo","Di","Mi","Do","Fr","Sa"),"")</f>
        <v/>
      </c>
      <c r="C589" s="6"/>
      <c r="D589" s="7"/>
      <c r="E589" s="7"/>
      <c r="F589" s="8"/>
      <c r="G589" s="9" t="str">
        <f>IF(AND(ISNUMBER(D589),ISNUMBER(E589)),ROUND((E589-D589+IF(E589&lt;D589,1,0))*24-IF(ISNUMBER(F589),F589,0)/60,2),"")</f>
        <v/>
      </c>
      <c r="H589" s="10"/>
      <c r="I589" s="6"/>
    </row>
    <row r="590" spans="1:9" x14ac:dyDescent="0.25">
      <c r="A590" s="4"/>
      <c r="B590" s="5" t="str">
        <f>IF(ISNUMBER(A590),CHOOSE(WEEKDAY(A590),"So","Mo","Di","Mi","Do","Fr","Sa"),"")</f>
        <v/>
      </c>
      <c r="C590" s="6"/>
      <c r="D590" s="7"/>
      <c r="E590" s="7"/>
      <c r="F590" s="8"/>
      <c r="G590" s="9" t="str">
        <f>IF(AND(ISNUMBER(D590),ISNUMBER(E590)),ROUND((E590-D590+IF(E590&lt;D590,1,0))*24-IF(ISNUMBER(F590),F590,0)/60,2),"")</f>
        <v/>
      </c>
      <c r="H590" s="10"/>
      <c r="I590" s="6"/>
    </row>
    <row r="591" spans="1:9" x14ac:dyDescent="0.25">
      <c r="A591" s="4"/>
      <c r="B591" s="5" t="str">
        <f>IF(ISNUMBER(A591),CHOOSE(WEEKDAY(A591),"So","Mo","Di","Mi","Do","Fr","Sa"),"")</f>
        <v/>
      </c>
      <c r="C591" s="6"/>
      <c r="D591" s="7"/>
      <c r="E591" s="7"/>
      <c r="F591" s="8"/>
      <c r="G591" s="9" t="str">
        <f>IF(AND(ISNUMBER(D591),ISNUMBER(E591)),ROUND((E591-D591+IF(E591&lt;D591,1,0))*24-IF(ISNUMBER(F591),F591,0)/60,2),"")</f>
        <v/>
      </c>
      <c r="H591" s="10"/>
      <c r="I591" s="6"/>
    </row>
    <row r="592" spans="1:9" x14ac:dyDescent="0.25">
      <c r="A592" s="4"/>
      <c r="B592" s="5" t="str">
        <f>IF(ISNUMBER(A592),CHOOSE(WEEKDAY(A592),"So","Mo","Di","Mi","Do","Fr","Sa"),"")</f>
        <v/>
      </c>
      <c r="C592" s="6"/>
      <c r="D592" s="7"/>
      <c r="E592" s="7"/>
      <c r="F592" s="8"/>
      <c r="G592" s="9" t="str">
        <f>IF(AND(ISNUMBER(D592),ISNUMBER(E592)),ROUND((E592-D592+IF(E592&lt;D592,1,0))*24-IF(ISNUMBER(F592),F592,0)/60,2),"")</f>
        <v/>
      </c>
      <c r="H592" s="10"/>
      <c r="I592" s="6"/>
    </row>
    <row r="593" spans="1:9" x14ac:dyDescent="0.25">
      <c r="A593" s="4"/>
      <c r="B593" s="5" t="str">
        <f>IF(ISNUMBER(A593),CHOOSE(WEEKDAY(A593),"So","Mo","Di","Mi","Do","Fr","Sa"),"")</f>
        <v/>
      </c>
      <c r="C593" s="6"/>
      <c r="D593" s="7"/>
      <c r="E593" s="7"/>
      <c r="F593" s="8"/>
      <c r="G593" s="9" t="str">
        <f>IF(AND(ISNUMBER(D593),ISNUMBER(E593)),ROUND((E593-D593+IF(E593&lt;D593,1,0))*24-IF(ISNUMBER(F593),F593,0)/60,2),"")</f>
        <v/>
      </c>
      <c r="H593" s="10"/>
      <c r="I593" s="6"/>
    </row>
    <row r="594" spans="1:9" x14ac:dyDescent="0.25">
      <c r="A594" s="4"/>
      <c r="B594" s="5" t="str">
        <f>IF(ISNUMBER(A594),CHOOSE(WEEKDAY(A594),"So","Mo","Di","Mi","Do","Fr","Sa"),"")</f>
        <v/>
      </c>
      <c r="C594" s="6"/>
      <c r="D594" s="7"/>
      <c r="E594" s="7"/>
      <c r="F594" s="8"/>
      <c r="G594" s="9" t="str">
        <f>IF(AND(ISNUMBER(D594),ISNUMBER(E594)),ROUND((E594-D594+IF(E594&lt;D594,1,0))*24-IF(ISNUMBER(F594),F594,0)/60,2),"")</f>
        <v/>
      </c>
      <c r="H594" s="10"/>
      <c r="I594" s="6"/>
    </row>
    <row r="595" spans="1:9" x14ac:dyDescent="0.25">
      <c r="A595" s="4"/>
      <c r="B595" s="5" t="str">
        <f>IF(ISNUMBER(A595),CHOOSE(WEEKDAY(A595),"So","Mo","Di","Mi","Do","Fr","Sa"),"")</f>
        <v/>
      </c>
      <c r="C595" s="6"/>
      <c r="D595" s="7"/>
      <c r="E595" s="7"/>
      <c r="F595" s="8"/>
      <c r="G595" s="9" t="str">
        <f>IF(AND(ISNUMBER(D595),ISNUMBER(E595)),ROUND((E595-D595+IF(E595&lt;D595,1,0))*24-IF(ISNUMBER(F595),F595,0)/60,2),"")</f>
        <v/>
      </c>
      <c r="H595" s="10"/>
      <c r="I595" s="6"/>
    </row>
    <row r="596" spans="1:9" x14ac:dyDescent="0.25">
      <c r="A596" s="4"/>
      <c r="B596" s="5" t="str">
        <f>IF(ISNUMBER(A596),CHOOSE(WEEKDAY(A596),"So","Mo","Di","Mi","Do","Fr","Sa"),"")</f>
        <v/>
      </c>
      <c r="C596" s="6"/>
      <c r="D596" s="7"/>
      <c r="E596" s="7"/>
      <c r="F596" s="8"/>
      <c r="G596" s="9" t="str">
        <f>IF(AND(ISNUMBER(D596),ISNUMBER(E596)),ROUND((E596-D596+IF(E596&lt;D596,1,0))*24-IF(ISNUMBER(F596),F596,0)/60,2),"")</f>
        <v/>
      </c>
      <c r="H596" s="10"/>
      <c r="I596" s="6"/>
    </row>
    <row r="597" spans="1:9" x14ac:dyDescent="0.25">
      <c r="A597" s="4"/>
      <c r="B597" s="5" t="str">
        <f>IF(ISNUMBER(A597),CHOOSE(WEEKDAY(A597),"So","Mo","Di","Mi","Do","Fr","Sa"),"")</f>
        <v/>
      </c>
      <c r="C597" s="6"/>
      <c r="D597" s="7"/>
      <c r="E597" s="7"/>
      <c r="F597" s="8"/>
      <c r="G597" s="9" t="str">
        <f>IF(AND(ISNUMBER(D597),ISNUMBER(E597)),ROUND((E597-D597+IF(E597&lt;D597,1,0))*24-IF(ISNUMBER(F597),F597,0)/60,2),"")</f>
        <v/>
      </c>
      <c r="H597" s="10"/>
      <c r="I597" s="6"/>
    </row>
    <row r="598" spans="1:9" x14ac:dyDescent="0.25">
      <c r="A598" s="4"/>
      <c r="B598" s="5" t="str">
        <f>IF(ISNUMBER(A598),CHOOSE(WEEKDAY(A598),"So","Mo","Di","Mi","Do","Fr","Sa"),"")</f>
        <v/>
      </c>
      <c r="C598" s="6"/>
      <c r="D598" s="7"/>
      <c r="E598" s="7"/>
      <c r="F598" s="8"/>
      <c r="G598" s="9" t="str">
        <f>IF(AND(ISNUMBER(D598),ISNUMBER(E598)),ROUND((E598-D598+IF(E598&lt;D598,1,0))*24-IF(ISNUMBER(F598),F598,0)/60,2),"")</f>
        <v/>
      </c>
      <c r="H598" s="10"/>
      <c r="I598" s="6"/>
    </row>
    <row r="599" spans="1:9" x14ac:dyDescent="0.25">
      <c r="A599" s="4"/>
      <c r="B599" s="5" t="str">
        <f>IF(ISNUMBER(A599),CHOOSE(WEEKDAY(A599),"So","Mo","Di","Mi","Do","Fr","Sa"),"")</f>
        <v/>
      </c>
      <c r="C599" s="6"/>
      <c r="D599" s="7"/>
      <c r="E599" s="7"/>
      <c r="F599" s="8"/>
      <c r="G599" s="9" t="str">
        <f>IF(AND(ISNUMBER(D599),ISNUMBER(E599)),ROUND((E599-D599+IF(E599&lt;D599,1,0))*24-IF(ISNUMBER(F599),F599,0)/60,2),"")</f>
        <v/>
      </c>
      <c r="H599" s="10"/>
      <c r="I599" s="6"/>
    </row>
    <row r="600" spans="1:9" x14ac:dyDescent="0.25">
      <c r="A600" s="4"/>
      <c r="B600" s="5" t="str">
        <f>IF(ISNUMBER(A600),CHOOSE(WEEKDAY(A600),"So","Mo","Di","Mi","Do","Fr","Sa"),"")</f>
        <v/>
      </c>
      <c r="C600" s="6"/>
      <c r="D600" s="7"/>
      <c r="E600" s="7"/>
      <c r="F600" s="8"/>
      <c r="G600" s="9" t="str">
        <f>IF(AND(ISNUMBER(D600),ISNUMBER(E600)),ROUND((E600-D600+IF(E600&lt;D600,1,0))*24-IF(ISNUMBER(F600),F600,0)/60,2),"")</f>
        <v/>
      </c>
      <c r="H600" s="10"/>
      <c r="I600" s="6"/>
    </row>
    <row r="601" spans="1:9" x14ac:dyDescent="0.25">
      <c r="A601" s="4"/>
      <c r="B601" s="5" t="str">
        <f>IF(ISNUMBER(A601),CHOOSE(WEEKDAY(A601),"So","Mo","Di","Mi","Do","Fr","Sa"),"")</f>
        <v/>
      </c>
      <c r="C601" s="6"/>
      <c r="D601" s="7"/>
      <c r="E601" s="7"/>
      <c r="F601" s="8"/>
      <c r="G601" s="9" t="str">
        <f>IF(AND(ISNUMBER(D601),ISNUMBER(E601)),ROUND((E601-D601+IF(E601&lt;D601,1,0))*24-IF(ISNUMBER(F601),F601,0)/60,2),"")</f>
        <v/>
      </c>
      <c r="H601" s="10"/>
      <c r="I601" s="6"/>
    </row>
    <row r="602" spans="1:9" x14ac:dyDescent="0.25">
      <c r="A602" s="4"/>
      <c r="B602" s="5" t="str">
        <f>IF(ISNUMBER(A602),CHOOSE(WEEKDAY(A602),"So","Mo","Di","Mi","Do","Fr","Sa"),"")</f>
        <v/>
      </c>
      <c r="C602" s="6"/>
      <c r="D602" s="7"/>
      <c r="E602" s="7"/>
      <c r="F602" s="8"/>
      <c r="G602" s="9" t="str">
        <f>IF(AND(ISNUMBER(D602),ISNUMBER(E602)),ROUND((E602-D602+IF(E602&lt;D602,1,0))*24-IF(ISNUMBER(F602),F602,0)/60,2),"")</f>
        <v/>
      </c>
      <c r="H602" s="10"/>
      <c r="I602" s="6"/>
    </row>
    <row r="603" spans="1:9" x14ac:dyDescent="0.25">
      <c r="A603" s="4"/>
      <c r="B603" s="5" t="str">
        <f>IF(ISNUMBER(A603),CHOOSE(WEEKDAY(A603),"So","Mo","Di","Mi","Do","Fr","Sa"),"")</f>
        <v/>
      </c>
      <c r="C603" s="6"/>
      <c r="D603" s="7"/>
      <c r="E603" s="7"/>
      <c r="F603" s="8"/>
      <c r="G603" s="9" t="str">
        <f>IF(AND(ISNUMBER(D603),ISNUMBER(E603)),ROUND((E603-D603+IF(E603&lt;D603,1,0))*24-IF(ISNUMBER(F603),F603,0)/60,2),"")</f>
        <v/>
      </c>
      <c r="H603" s="10"/>
      <c r="I603" s="6"/>
    </row>
    <row r="604" spans="1:9" x14ac:dyDescent="0.25">
      <c r="A604" s="4"/>
      <c r="B604" s="5" t="str">
        <f>IF(ISNUMBER(A604),CHOOSE(WEEKDAY(A604),"So","Mo","Di","Mi","Do","Fr","Sa"),"")</f>
        <v/>
      </c>
      <c r="C604" s="6"/>
      <c r="D604" s="7"/>
      <c r="E604" s="7"/>
      <c r="F604" s="8"/>
      <c r="G604" s="9" t="str">
        <f>IF(AND(ISNUMBER(D604),ISNUMBER(E604)),ROUND((E604-D604+IF(E604&lt;D604,1,0))*24-IF(ISNUMBER(F604),F604,0)/60,2),"")</f>
        <v/>
      </c>
      <c r="H604" s="10"/>
      <c r="I604" s="6"/>
    </row>
  </sheetData>
  <mergeCells count="2">
    <mergeCell ref="A1:I1"/>
    <mergeCell ref="A2:I2"/>
  </mergeCells>
  <dataValidations count="2">
    <dataValidation type="list" allowBlank="1" sqref="C10:C604">
      <formula1>Team!$A$5:$A$19</formula1>
    </dataValidation>
    <dataValidation type="list" allowBlank="1" sqref="C5:C604">
      <formula1>Team!$A$5:$A$19</formula1>
    </dataValidation>
  </dataValidation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 showGridLines="0"/>
  </sheetViews>
  <sheetFormatPr defaultRowHeight="15" outlineLevelRow="0" outlineLevelCol="0" x14ac:dyDescent="55"/>
  <cols>
    <col min="1" max="1" width="24" customWidth="1"/>
    <col min="2" max="6" width="13" customWidth="1"/>
    <col min="7" max="14" width="8" customWidth="1"/>
  </cols>
  <sheetData>
    <row r="1" ht="24" customHeight="1" spans="1:14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" customHeight="1" spans="1:14" x14ac:dyDescent="0.2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2" x14ac:dyDescent="0.25">
      <c r="A4" s="11" t="s">
        <v>21</v>
      </c>
      <c r="B4" s="12">
        <v>46327</v>
      </c>
    </row>
    <row r="6" ht="30" customHeight="1" spans="1:6" x14ac:dyDescent="0.25">
      <c r="A6" s="3" t="s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</row>
    <row r="7" spans="1:6" x14ac:dyDescent="0.25">
      <c r="A7" s="13" t="str">
        <f>IF(Team!A5="","",Team!A5)</f>
        <v>Becker, Laura</v>
      </c>
      <c r="B7" s="5">
        <f>IF(A7="","",COUNTIFS(Erfassung!$C$5:$C$604,A7,Erfassung!$A$5:$A$604,"&gt;="&amp;$B$4,Erfassung!$A$5:$A$604,"&lt;="&amp;EOMONTH($B$4,0),Erfassung!$G$5:$G$604,"&gt;0"))</f>
        <v>21</v>
      </c>
      <c r="C7" s="9">
        <f>IF(A7="","",SUMIFS(Erfassung!$G$5:$G$604,Erfassung!$C$5:$C$604,A7,Erfassung!$A$5:$A$604,"&gt;="&amp;$B$4,Erfassung!$A$5:$A$604,"&lt;="&amp;EOMONTH($B$4,0)))</f>
        <v>170.5</v>
      </c>
      <c r="D7" s="5">
        <f>IF(A7="","",COUNTIFS(Erfassung!$C$5:$C$604,A7,Erfassung!$A$5:$A$604,"&gt;="&amp;$B$4,Erfassung!$A$5:$A$604,"&lt;="&amp;EOMONTH($B$4,0),Erfassung!$H$5:$H$604,"U")+COUNTIFS(Erfassung!$C$5:$C$604,A7,Erfassung!$A$5:$A$604,"&gt;="&amp;$B$4,Erfassung!$A$5:$A$604,"&lt;="&amp;EOMONTH($B$4,0),Erfassung!$H$5:$H$604,"K")+COUNTIFS(Erfassung!$C$5:$C$604,A7,Erfassung!$A$5:$A$604,"&gt;="&amp;$B$4,Erfassung!$A$5:$A$604,"&lt;="&amp;EOMONTH($B$4,0),Erfassung!$H$5:$H$604,"F"))</f>
        <v>0</v>
      </c>
      <c r="E7" s="14">
        <f>IF(A7="","",Team!D5*(NETWORKDAYS($B$4,EOMONTH($B$4,0))-D7))</f>
        <v>168</v>
      </c>
      <c r="F7" s="15">
        <f>IF(A7="","",C7-E7)</f>
        <v>2.5</v>
      </c>
    </row>
    <row r="8" spans="1:6" x14ac:dyDescent="0.25">
      <c r="A8" s="13" t="str">
        <f>IF(Team!A6="","",Team!A6)</f>
        <v>Schulz, Tim</v>
      </c>
      <c r="B8" s="5">
        <f>IF(A8="","",COUNTIFS(Erfassung!$C$5:$C$604,A8,Erfassung!$A$5:$A$604,"&gt;="&amp;$B$4,Erfassung!$A$5:$A$604,"&lt;="&amp;EOMONTH($B$4,0),Erfassung!$G$5:$G$604,"&gt;0"))</f>
        <v>16</v>
      </c>
      <c r="C8" s="9">
        <f>IF(A8="","",SUMIFS(Erfassung!$G$5:$G$604,Erfassung!$C$5:$C$604,A8,Erfassung!$A$5:$A$604,"&gt;="&amp;$B$4,Erfassung!$A$5:$A$604,"&lt;="&amp;EOMONTH($B$4,0)))</f>
        <v>128</v>
      </c>
      <c r="D8" s="5">
        <f>IF(A8="","",COUNTIFS(Erfassung!$C$5:$C$604,A8,Erfassung!$A$5:$A$604,"&gt;="&amp;$B$4,Erfassung!$A$5:$A$604,"&lt;="&amp;EOMONTH($B$4,0),Erfassung!$H$5:$H$604,"U")+COUNTIFS(Erfassung!$C$5:$C$604,A8,Erfassung!$A$5:$A$604,"&gt;="&amp;$B$4,Erfassung!$A$5:$A$604,"&lt;="&amp;EOMONTH($B$4,0),Erfassung!$H$5:$H$604,"K")+COUNTIFS(Erfassung!$C$5:$C$604,A8,Erfassung!$A$5:$A$604,"&gt;="&amp;$B$4,Erfassung!$A$5:$A$604,"&lt;="&amp;EOMONTH($B$4,0),Erfassung!$H$5:$H$604,"F"))</f>
        <v>5</v>
      </c>
      <c r="E8" s="14">
        <f>IF(A8="","",Team!D6*(NETWORKDAYS($B$4,EOMONTH($B$4,0))-D8))</f>
        <v>128</v>
      </c>
      <c r="F8" s="15">
        <f>IF(A8="","",C8-E8)</f>
        <v>0</v>
      </c>
    </row>
    <row r="9" spans="1:6" x14ac:dyDescent="0.25">
      <c r="A9" s="13" t="str">
        <f>IF(Team!A7="","",Team!A7)</f>
        <v>Yilmaz, Elif</v>
      </c>
      <c r="B9" s="5">
        <f>IF(A9="","",COUNTIFS(Erfassung!$C$5:$C$604,A9,Erfassung!$A$5:$A$604,"&gt;="&amp;$B$4,Erfassung!$A$5:$A$604,"&lt;="&amp;EOMONTH($B$4,0),Erfassung!$G$5:$G$604,"&gt;0"))</f>
        <v>20</v>
      </c>
      <c r="C9" s="9">
        <f>IF(A9="","",SUMIFS(Erfassung!$G$5:$G$604,Erfassung!$C$5:$C$604,A9,Erfassung!$A$5:$A$604,"&gt;="&amp;$B$4,Erfassung!$A$5:$A$604,"&lt;="&amp;EOMONTH($B$4,0)))</f>
        <v>120</v>
      </c>
      <c r="D9" s="5">
        <f>IF(A9="","",COUNTIFS(Erfassung!$C$5:$C$604,A9,Erfassung!$A$5:$A$604,"&gt;="&amp;$B$4,Erfassung!$A$5:$A$604,"&lt;="&amp;EOMONTH($B$4,0),Erfassung!$H$5:$H$604,"U")+COUNTIFS(Erfassung!$C$5:$C$604,A9,Erfassung!$A$5:$A$604,"&gt;="&amp;$B$4,Erfassung!$A$5:$A$604,"&lt;="&amp;EOMONTH($B$4,0),Erfassung!$H$5:$H$604,"K")+COUNTIFS(Erfassung!$C$5:$C$604,A9,Erfassung!$A$5:$A$604,"&gt;="&amp;$B$4,Erfassung!$A$5:$A$604,"&lt;="&amp;EOMONTH($B$4,0),Erfassung!$H$5:$H$604,"F"))</f>
        <v>1</v>
      </c>
      <c r="E9" s="14">
        <f>IF(A9="","",Team!D7*(NETWORKDAYS($B$4,EOMONTH($B$4,0))-D9))</f>
        <v>120</v>
      </c>
      <c r="F9" s="15">
        <f>IF(A9="","",C9-E9)</f>
        <v>0</v>
      </c>
    </row>
    <row r="10" spans="1:6" x14ac:dyDescent="0.25">
      <c r="A10" s="13" t="str">
        <f>IF(Team!A8="","",Team!A8)</f>
        <v>Wagner, Jonas</v>
      </c>
      <c r="B10" s="5">
        <f>IF(A10="","",COUNTIFS(Erfassung!$C$5:$C$604,A10,Erfassung!$A$5:$A$604,"&gt;="&amp;$B$4,Erfassung!$A$5:$A$604,"&lt;="&amp;EOMONTH($B$4,0),Erfassung!$G$5:$G$604,"&gt;0"))</f>
        <v>21</v>
      </c>
      <c r="C10" s="9">
        <f>IF(A10="","",SUMIFS(Erfassung!$G$5:$G$604,Erfassung!$C$5:$C$604,A10,Erfassung!$A$5:$A$604,"&gt;="&amp;$B$4,Erfassung!$A$5:$A$604,"&lt;="&amp;EOMONTH($B$4,0)))</f>
        <v>169.5</v>
      </c>
      <c r="D10" s="5">
        <f>IF(A10="","",COUNTIFS(Erfassung!$C$5:$C$604,A10,Erfassung!$A$5:$A$604,"&gt;="&amp;$B$4,Erfassung!$A$5:$A$604,"&lt;="&amp;EOMONTH($B$4,0),Erfassung!$H$5:$H$604,"U")+COUNTIFS(Erfassung!$C$5:$C$604,A10,Erfassung!$A$5:$A$604,"&gt;="&amp;$B$4,Erfassung!$A$5:$A$604,"&lt;="&amp;EOMONTH($B$4,0),Erfassung!$H$5:$H$604,"K")+COUNTIFS(Erfassung!$C$5:$C$604,A10,Erfassung!$A$5:$A$604,"&gt;="&amp;$B$4,Erfassung!$A$5:$A$604,"&lt;="&amp;EOMONTH($B$4,0),Erfassung!$H$5:$H$604,"F"))</f>
        <v>0</v>
      </c>
      <c r="E10" s="14">
        <f>IF(A10="","",Team!D8*(NETWORKDAYS($B$4,EOMONTH($B$4,0))-D10))</f>
        <v>168</v>
      </c>
      <c r="F10" s="15">
        <f>IF(A10="","",C10-E10)</f>
        <v>1.5</v>
      </c>
    </row>
    <row r="11" spans="1:6" x14ac:dyDescent="0.25">
      <c r="A11" s="13" t="str">
        <f>IF(Team!A9="","",Team!A9)</f>
        <v/>
      </c>
      <c r="B11" s="5" t="str">
        <f>IF(A11="","",COUNTIFS(Erfassung!$C$5:$C$604,A11,Erfassung!$A$5:$A$604,"&gt;="&amp;$B$4,Erfassung!$A$5:$A$604,"&lt;="&amp;EOMONTH($B$4,0),Erfassung!$G$5:$G$604,"&gt;0"))</f>
        <v/>
      </c>
      <c r="C11" s="9" t="str">
        <f>IF(A11="","",SUMIFS(Erfassung!$G$5:$G$604,Erfassung!$C$5:$C$604,A11,Erfassung!$A$5:$A$604,"&gt;="&amp;$B$4,Erfassung!$A$5:$A$604,"&lt;="&amp;EOMONTH($B$4,0)))</f>
        <v/>
      </c>
      <c r="D11" s="5" t="str">
        <f>IF(A11="","",COUNTIFS(Erfassung!$C$5:$C$604,A11,Erfassung!$A$5:$A$604,"&gt;="&amp;$B$4,Erfassung!$A$5:$A$604,"&lt;="&amp;EOMONTH($B$4,0),Erfassung!$H$5:$H$604,"U")+COUNTIFS(Erfassung!$C$5:$C$604,A11,Erfassung!$A$5:$A$604,"&gt;="&amp;$B$4,Erfassung!$A$5:$A$604,"&lt;="&amp;EOMONTH($B$4,0),Erfassung!$H$5:$H$604,"K")+COUNTIFS(Erfassung!$C$5:$C$604,A11,Erfassung!$A$5:$A$604,"&gt;="&amp;$B$4,Erfassung!$A$5:$A$604,"&lt;="&amp;EOMONTH($B$4,0),Erfassung!$H$5:$H$604,"F"))</f>
        <v/>
      </c>
      <c r="E11" s="14" t="str">
        <f>IF(A11="","",Team!D9*(NETWORKDAYS($B$4,EOMONTH($B$4,0))-D11))</f>
        <v/>
      </c>
      <c r="F11" s="15" t="str">
        <f>IF(A11="","",C11-E11)</f>
        <v/>
      </c>
    </row>
    <row r="12" spans="1:6" x14ac:dyDescent="0.25">
      <c r="A12" s="13" t="str">
        <f>IF(Team!A10="","",Team!A10)</f>
        <v/>
      </c>
      <c r="B12" s="5" t="str">
        <f>IF(A12="","",COUNTIFS(Erfassung!$C$5:$C$604,A12,Erfassung!$A$5:$A$604,"&gt;="&amp;$B$4,Erfassung!$A$5:$A$604,"&lt;="&amp;EOMONTH($B$4,0),Erfassung!$G$5:$G$604,"&gt;0"))</f>
        <v/>
      </c>
      <c r="C12" s="9" t="str">
        <f>IF(A12="","",SUMIFS(Erfassung!$G$5:$G$604,Erfassung!$C$5:$C$604,A12,Erfassung!$A$5:$A$604,"&gt;="&amp;$B$4,Erfassung!$A$5:$A$604,"&lt;="&amp;EOMONTH($B$4,0)))</f>
        <v/>
      </c>
      <c r="D12" s="5" t="str">
        <f>IF(A12="","",COUNTIFS(Erfassung!$C$5:$C$604,A12,Erfassung!$A$5:$A$604,"&gt;="&amp;$B$4,Erfassung!$A$5:$A$604,"&lt;="&amp;EOMONTH($B$4,0),Erfassung!$H$5:$H$604,"U")+COUNTIFS(Erfassung!$C$5:$C$604,A12,Erfassung!$A$5:$A$604,"&gt;="&amp;$B$4,Erfassung!$A$5:$A$604,"&lt;="&amp;EOMONTH($B$4,0),Erfassung!$H$5:$H$604,"K")+COUNTIFS(Erfassung!$C$5:$C$604,A12,Erfassung!$A$5:$A$604,"&gt;="&amp;$B$4,Erfassung!$A$5:$A$604,"&lt;="&amp;EOMONTH($B$4,0),Erfassung!$H$5:$H$604,"F"))</f>
        <v/>
      </c>
      <c r="E12" s="14" t="str">
        <f>IF(A12="","",Team!D10*(NETWORKDAYS($B$4,EOMONTH($B$4,0))-D12))</f>
        <v/>
      </c>
      <c r="F12" s="15" t="str">
        <f>IF(A12="","",C12-E12)</f>
        <v/>
      </c>
    </row>
    <row r="13" spans="1:6" x14ac:dyDescent="0.25">
      <c r="A13" s="13" t="str">
        <f>IF(Team!A11="","",Team!A11)</f>
        <v/>
      </c>
      <c r="B13" s="5" t="str">
        <f>IF(A13="","",COUNTIFS(Erfassung!$C$5:$C$604,A13,Erfassung!$A$5:$A$604,"&gt;="&amp;$B$4,Erfassung!$A$5:$A$604,"&lt;="&amp;EOMONTH($B$4,0),Erfassung!$G$5:$G$604,"&gt;0"))</f>
        <v/>
      </c>
      <c r="C13" s="9" t="str">
        <f>IF(A13="","",SUMIFS(Erfassung!$G$5:$G$604,Erfassung!$C$5:$C$604,A13,Erfassung!$A$5:$A$604,"&gt;="&amp;$B$4,Erfassung!$A$5:$A$604,"&lt;="&amp;EOMONTH($B$4,0)))</f>
        <v/>
      </c>
      <c r="D13" s="5" t="str">
        <f>IF(A13="","",COUNTIFS(Erfassung!$C$5:$C$604,A13,Erfassung!$A$5:$A$604,"&gt;="&amp;$B$4,Erfassung!$A$5:$A$604,"&lt;="&amp;EOMONTH($B$4,0),Erfassung!$H$5:$H$604,"U")+COUNTIFS(Erfassung!$C$5:$C$604,A13,Erfassung!$A$5:$A$604,"&gt;="&amp;$B$4,Erfassung!$A$5:$A$604,"&lt;="&amp;EOMONTH($B$4,0),Erfassung!$H$5:$H$604,"K")+COUNTIFS(Erfassung!$C$5:$C$604,A13,Erfassung!$A$5:$A$604,"&gt;="&amp;$B$4,Erfassung!$A$5:$A$604,"&lt;="&amp;EOMONTH($B$4,0),Erfassung!$H$5:$H$604,"F"))</f>
        <v/>
      </c>
      <c r="E13" s="14" t="str">
        <f>IF(A13="","",Team!D11*(NETWORKDAYS($B$4,EOMONTH($B$4,0))-D13))</f>
        <v/>
      </c>
      <c r="F13" s="15" t="str">
        <f>IF(A13="","",C13-E13)</f>
        <v/>
      </c>
    </row>
    <row r="14" spans="1:6" x14ac:dyDescent="0.25">
      <c r="A14" s="13" t="str">
        <f>IF(Team!A12="","",Team!A12)</f>
        <v/>
      </c>
      <c r="B14" s="5" t="str">
        <f>IF(A14="","",COUNTIFS(Erfassung!$C$5:$C$604,A14,Erfassung!$A$5:$A$604,"&gt;="&amp;$B$4,Erfassung!$A$5:$A$604,"&lt;="&amp;EOMONTH($B$4,0),Erfassung!$G$5:$G$604,"&gt;0"))</f>
        <v/>
      </c>
      <c r="C14" s="9" t="str">
        <f>IF(A14="","",SUMIFS(Erfassung!$G$5:$G$604,Erfassung!$C$5:$C$604,A14,Erfassung!$A$5:$A$604,"&gt;="&amp;$B$4,Erfassung!$A$5:$A$604,"&lt;="&amp;EOMONTH($B$4,0)))</f>
        <v/>
      </c>
      <c r="D14" s="5" t="str">
        <f>IF(A14="","",COUNTIFS(Erfassung!$C$5:$C$604,A14,Erfassung!$A$5:$A$604,"&gt;="&amp;$B$4,Erfassung!$A$5:$A$604,"&lt;="&amp;EOMONTH($B$4,0),Erfassung!$H$5:$H$604,"U")+COUNTIFS(Erfassung!$C$5:$C$604,A14,Erfassung!$A$5:$A$604,"&gt;="&amp;$B$4,Erfassung!$A$5:$A$604,"&lt;="&amp;EOMONTH($B$4,0),Erfassung!$H$5:$H$604,"K")+COUNTIFS(Erfassung!$C$5:$C$604,A14,Erfassung!$A$5:$A$604,"&gt;="&amp;$B$4,Erfassung!$A$5:$A$604,"&lt;="&amp;EOMONTH($B$4,0),Erfassung!$H$5:$H$604,"F"))</f>
        <v/>
      </c>
      <c r="E14" s="14" t="str">
        <f>IF(A14="","",Team!D12*(NETWORKDAYS($B$4,EOMONTH($B$4,0))-D14))</f>
        <v/>
      </c>
      <c r="F14" s="15" t="str">
        <f>IF(A14="","",C14-E14)</f>
        <v/>
      </c>
    </row>
    <row r="15" spans="1:6" x14ac:dyDescent="0.25">
      <c r="A15" s="13" t="str">
        <f>IF(Team!A13="","",Team!A13)</f>
        <v/>
      </c>
      <c r="B15" s="5" t="str">
        <f>IF(A15="","",COUNTIFS(Erfassung!$C$5:$C$604,A15,Erfassung!$A$5:$A$604,"&gt;="&amp;$B$4,Erfassung!$A$5:$A$604,"&lt;="&amp;EOMONTH($B$4,0),Erfassung!$G$5:$G$604,"&gt;0"))</f>
        <v/>
      </c>
      <c r="C15" s="9" t="str">
        <f>IF(A15="","",SUMIFS(Erfassung!$G$5:$G$604,Erfassung!$C$5:$C$604,A15,Erfassung!$A$5:$A$604,"&gt;="&amp;$B$4,Erfassung!$A$5:$A$604,"&lt;="&amp;EOMONTH($B$4,0)))</f>
        <v/>
      </c>
      <c r="D15" s="5" t="str">
        <f>IF(A15="","",COUNTIFS(Erfassung!$C$5:$C$604,A15,Erfassung!$A$5:$A$604,"&gt;="&amp;$B$4,Erfassung!$A$5:$A$604,"&lt;="&amp;EOMONTH($B$4,0),Erfassung!$H$5:$H$604,"U")+COUNTIFS(Erfassung!$C$5:$C$604,A15,Erfassung!$A$5:$A$604,"&gt;="&amp;$B$4,Erfassung!$A$5:$A$604,"&lt;="&amp;EOMONTH($B$4,0),Erfassung!$H$5:$H$604,"K")+COUNTIFS(Erfassung!$C$5:$C$604,A15,Erfassung!$A$5:$A$604,"&gt;="&amp;$B$4,Erfassung!$A$5:$A$604,"&lt;="&amp;EOMONTH($B$4,0),Erfassung!$H$5:$H$604,"F"))</f>
        <v/>
      </c>
      <c r="E15" s="14" t="str">
        <f>IF(A15="","",Team!D13*(NETWORKDAYS($B$4,EOMONTH($B$4,0))-D15))</f>
        <v/>
      </c>
      <c r="F15" s="15" t="str">
        <f>IF(A15="","",C15-E15)</f>
        <v/>
      </c>
    </row>
    <row r="16" spans="1:6" x14ac:dyDescent="0.25">
      <c r="A16" s="13" t="str">
        <f>IF(Team!A14="","",Team!A14)</f>
        <v/>
      </c>
      <c r="B16" s="5" t="str">
        <f>IF(A16="","",COUNTIFS(Erfassung!$C$5:$C$604,A16,Erfassung!$A$5:$A$604,"&gt;="&amp;$B$4,Erfassung!$A$5:$A$604,"&lt;="&amp;EOMONTH($B$4,0),Erfassung!$G$5:$G$604,"&gt;0"))</f>
        <v/>
      </c>
      <c r="C16" s="9" t="str">
        <f>IF(A16="","",SUMIFS(Erfassung!$G$5:$G$604,Erfassung!$C$5:$C$604,A16,Erfassung!$A$5:$A$604,"&gt;="&amp;$B$4,Erfassung!$A$5:$A$604,"&lt;="&amp;EOMONTH($B$4,0)))</f>
        <v/>
      </c>
      <c r="D16" s="5" t="str">
        <f>IF(A16="","",COUNTIFS(Erfassung!$C$5:$C$604,A16,Erfassung!$A$5:$A$604,"&gt;="&amp;$B$4,Erfassung!$A$5:$A$604,"&lt;="&amp;EOMONTH($B$4,0),Erfassung!$H$5:$H$604,"U")+COUNTIFS(Erfassung!$C$5:$C$604,A16,Erfassung!$A$5:$A$604,"&gt;="&amp;$B$4,Erfassung!$A$5:$A$604,"&lt;="&amp;EOMONTH($B$4,0),Erfassung!$H$5:$H$604,"K")+COUNTIFS(Erfassung!$C$5:$C$604,A16,Erfassung!$A$5:$A$604,"&gt;="&amp;$B$4,Erfassung!$A$5:$A$604,"&lt;="&amp;EOMONTH($B$4,0),Erfassung!$H$5:$H$604,"F"))</f>
        <v/>
      </c>
      <c r="E16" s="14" t="str">
        <f>IF(A16="","",Team!D14*(NETWORKDAYS($B$4,EOMONTH($B$4,0))-D16))</f>
        <v/>
      </c>
      <c r="F16" s="15" t="str">
        <f>IF(A16="","",C16-E16)</f>
        <v/>
      </c>
    </row>
    <row r="17" spans="1:6" x14ac:dyDescent="0.25">
      <c r="A17" s="13" t="str">
        <f>IF(Team!A15="","",Team!A15)</f>
        <v/>
      </c>
      <c r="B17" s="5" t="str">
        <f>IF(A17="","",COUNTIFS(Erfassung!$C$5:$C$604,A17,Erfassung!$A$5:$A$604,"&gt;="&amp;$B$4,Erfassung!$A$5:$A$604,"&lt;="&amp;EOMONTH($B$4,0),Erfassung!$G$5:$G$604,"&gt;0"))</f>
        <v/>
      </c>
      <c r="C17" s="9" t="str">
        <f>IF(A17="","",SUMIFS(Erfassung!$G$5:$G$604,Erfassung!$C$5:$C$604,A17,Erfassung!$A$5:$A$604,"&gt;="&amp;$B$4,Erfassung!$A$5:$A$604,"&lt;="&amp;EOMONTH($B$4,0)))</f>
        <v/>
      </c>
      <c r="D17" s="5" t="str">
        <f>IF(A17="","",COUNTIFS(Erfassung!$C$5:$C$604,A17,Erfassung!$A$5:$A$604,"&gt;="&amp;$B$4,Erfassung!$A$5:$A$604,"&lt;="&amp;EOMONTH($B$4,0),Erfassung!$H$5:$H$604,"U")+COUNTIFS(Erfassung!$C$5:$C$604,A17,Erfassung!$A$5:$A$604,"&gt;="&amp;$B$4,Erfassung!$A$5:$A$604,"&lt;="&amp;EOMONTH($B$4,0),Erfassung!$H$5:$H$604,"K")+COUNTIFS(Erfassung!$C$5:$C$604,A17,Erfassung!$A$5:$A$604,"&gt;="&amp;$B$4,Erfassung!$A$5:$A$604,"&lt;="&amp;EOMONTH($B$4,0),Erfassung!$H$5:$H$604,"F"))</f>
        <v/>
      </c>
      <c r="E17" s="14" t="str">
        <f>IF(A17="","",Team!D15*(NETWORKDAYS($B$4,EOMONTH($B$4,0))-D17))</f>
        <v/>
      </c>
      <c r="F17" s="15" t="str">
        <f>IF(A17="","",C17-E17)</f>
        <v/>
      </c>
    </row>
    <row r="18" spans="1:6" x14ac:dyDescent="0.25">
      <c r="A18" s="13" t="str">
        <f>IF(Team!A16="","",Team!A16)</f>
        <v/>
      </c>
      <c r="B18" s="5" t="str">
        <f>IF(A18="","",COUNTIFS(Erfassung!$C$5:$C$604,A18,Erfassung!$A$5:$A$604,"&gt;="&amp;$B$4,Erfassung!$A$5:$A$604,"&lt;="&amp;EOMONTH($B$4,0),Erfassung!$G$5:$G$604,"&gt;0"))</f>
        <v/>
      </c>
      <c r="C18" s="9" t="str">
        <f>IF(A18="","",SUMIFS(Erfassung!$G$5:$G$604,Erfassung!$C$5:$C$604,A18,Erfassung!$A$5:$A$604,"&gt;="&amp;$B$4,Erfassung!$A$5:$A$604,"&lt;="&amp;EOMONTH($B$4,0)))</f>
        <v/>
      </c>
      <c r="D18" s="5" t="str">
        <f>IF(A18="","",COUNTIFS(Erfassung!$C$5:$C$604,A18,Erfassung!$A$5:$A$604,"&gt;="&amp;$B$4,Erfassung!$A$5:$A$604,"&lt;="&amp;EOMONTH($B$4,0),Erfassung!$H$5:$H$604,"U")+COUNTIFS(Erfassung!$C$5:$C$604,A18,Erfassung!$A$5:$A$604,"&gt;="&amp;$B$4,Erfassung!$A$5:$A$604,"&lt;="&amp;EOMONTH($B$4,0),Erfassung!$H$5:$H$604,"K")+COUNTIFS(Erfassung!$C$5:$C$604,A18,Erfassung!$A$5:$A$604,"&gt;="&amp;$B$4,Erfassung!$A$5:$A$604,"&lt;="&amp;EOMONTH($B$4,0),Erfassung!$H$5:$H$604,"F"))</f>
        <v/>
      </c>
      <c r="E18" s="14" t="str">
        <f>IF(A18="","",Team!D16*(NETWORKDAYS($B$4,EOMONTH($B$4,0))-D18))</f>
        <v/>
      </c>
      <c r="F18" s="15" t="str">
        <f>IF(A18="","",C18-E18)</f>
        <v/>
      </c>
    </row>
    <row r="19" spans="1:6" x14ac:dyDescent="0.25">
      <c r="A19" s="13" t="str">
        <f>IF(Team!A17="","",Team!A17)</f>
        <v/>
      </c>
      <c r="B19" s="5" t="str">
        <f>IF(A19="","",COUNTIFS(Erfassung!$C$5:$C$604,A19,Erfassung!$A$5:$A$604,"&gt;="&amp;$B$4,Erfassung!$A$5:$A$604,"&lt;="&amp;EOMONTH($B$4,0),Erfassung!$G$5:$G$604,"&gt;0"))</f>
        <v/>
      </c>
      <c r="C19" s="9" t="str">
        <f>IF(A19="","",SUMIFS(Erfassung!$G$5:$G$604,Erfassung!$C$5:$C$604,A19,Erfassung!$A$5:$A$604,"&gt;="&amp;$B$4,Erfassung!$A$5:$A$604,"&lt;="&amp;EOMONTH($B$4,0)))</f>
        <v/>
      </c>
      <c r="D19" s="5" t="str">
        <f>IF(A19="","",COUNTIFS(Erfassung!$C$5:$C$604,A19,Erfassung!$A$5:$A$604,"&gt;="&amp;$B$4,Erfassung!$A$5:$A$604,"&lt;="&amp;EOMONTH($B$4,0),Erfassung!$H$5:$H$604,"U")+COUNTIFS(Erfassung!$C$5:$C$604,A19,Erfassung!$A$5:$A$604,"&gt;="&amp;$B$4,Erfassung!$A$5:$A$604,"&lt;="&amp;EOMONTH($B$4,0),Erfassung!$H$5:$H$604,"K")+COUNTIFS(Erfassung!$C$5:$C$604,A19,Erfassung!$A$5:$A$604,"&gt;="&amp;$B$4,Erfassung!$A$5:$A$604,"&lt;="&amp;EOMONTH($B$4,0),Erfassung!$H$5:$H$604,"F"))</f>
        <v/>
      </c>
      <c r="E19" s="14" t="str">
        <f>IF(A19="","",Team!D17*(NETWORKDAYS($B$4,EOMONTH($B$4,0))-D19))</f>
        <v/>
      </c>
      <c r="F19" s="15" t="str">
        <f>IF(A19="","",C19-E19)</f>
        <v/>
      </c>
    </row>
    <row r="20" spans="1:6" x14ac:dyDescent="0.25">
      <c r="A20" s="13" t="str">
        <f>IF(Team!A18="","",Team!A18)</f>
        <v/>
      </c>
      <c r="B20" s="5" t="str">
        <f>IF(A20="","",COUNTIFS(Erfassung!$C$5:$C$604,A20,Erfassung!$A$5:$A$604,"&gt;="&amp;$B$4,Erfassung!$A$5:$A$604,"&lt;="&amp;EOMONTH($B$4,0),Erfassung!$G$5:$G$604,"&gt;0"))</f>
        <v/>
      </c>
      <c r="C20" s="9" t="str">
        <f>IF(A20="","",SUMIFS(Erfassung!$G$5:$G$604,Erfassung!$C$5:$C$604,A20,Erfassung!$A$5:$A$604,"&gt;="&amp;$B$4,Erfassung!$A$5:$A$604,"&lt;="&amp;EOMONTH($B$4,0)))</f>
        <v/>
      </c>
      <c r="D20" s="5" t="str">
        <f>IF(A20="","",COUNTIFS(Erfassung!$C$5:$C$604,A20,Erfassung!$A$5:$A$604,"&gt;="&amp;$B$4,Erfassung!$A$5:$A$604,"&lt;="&amp;EOMONTH($B$4,0),Erfassung!$H$5:$H$604,"U")+COUNTIFS(Erfassung!$C$5:$C$604,A20,Erfassung!$A$5:$A$604,"&gt;="&amp;$B$4,Erfassung!$A$5:$A$604,"&lt;="&amp;EOMONTH($B$4,0),Erfassung!$H$5:$H$604,"K")+COUNTIFS(Erfassung!$C$5:$C$604,A20,Erfassung!$A$5:$A$604,"&gt;="&amp;$B$4,Erfassung!$A$5:$A$604,"&lt;="&amp;EOMONTH($B$4,0),Erfassung!$H$5:$H$604,"F"))</f>
        <v/>
      </c>
      <c r="E20" s="14" t="str">
        <f>IF(A20="","",Team!D18*(NETWORKDAYS($B$4,EOMONTH($B$4,0))-D20))</f>
        <v/>
      </c>
      <c r="F20" s="15" t="str">
        <f>IF(A20="","",C20-E20)</f>
        <v/>
      </c>
    </row>
    <row r="21" spans="1:6" x14ac:dyDescent="0.25">
      <c r="A21" s="13" t="str">
        <f>IF(Team!A19="","",Team!A19)</f>
        <v/>
      </c>
      <c r="B21" s="5" t="str">
        <f>IF(A21="","",COUNTIFS(Erfassung!$C$5:$C$604,A21,Erfassung!$A$5:$A$604,"&gt;="&amp;$B$4,Erfassung!$A$5:$A$604,"&lt;="&amp;EOMONTH($B$4,0),Erfassung!$G$5:$G$604,"&gt;0"))</f>
        <v/>
      </c>
      <c r="C21" s="9" t="str">
        <f>IF(A21="","",SUMIFS(Erfassung!$G$5:$G$604,Erfassung!$C$5:$C$604,A21,Erfassung!$A$5:$A$604,"&gt;="&amp;$B$4,Erfassung!$A$5:$A$604,"&lt;="&amp;EOMONTH($B$4,0)))</f>
        <v/>
      </c>
      <c r="D21" s="5" t="str">
        <f>IF(A21="","",COUNTIFS(Erfassung!$C$5:$C$604,A21,Erfassung!$A$5:$A$604,"&gt;="&amp;$B$4,Erfassung!$A$5:$A$604,"&lt;="&amp;EOMONTH($B$4,0),Erfassung!$H$5:$H$604,"U")+COUNTIFS(Erfassung!$C$5:$C$604,A21,Erfassung!$A$5:$A$604,"&gt;="&amp;$B$4,Erfassung!$A$5:$A$604,"&lt;="&amp;EOMONTH($B$4,0),Erfassung!$H$5:$H$604,"K")+COUNTIFS(Erfassung!$C$5:$C$604,A21,Erfassung!$A$5:$A$604,"&gt;="&amp;$B$4,Erfassung!$A$5:$A$604,"&lt;="&amp;EOMONTH($B$4,0),Erfassung!$H$5:$H$604,"F"))</f>
        <v/>
      </c>
      <c r="E21" s="14" t="str">
        <f>IF(A21="","",Team!D19*(NETWORKDAYS($B$4,EOMONTH($B$4,0))-D21))</f>
        <v/>
      </c>
      <c r="F21" s="15" t="str">
        <f>IF(A21="","",C21-E21)</f>
        <v/>
      </c>
    </row>
    <row r="22" spans="1:3" x14ac:dyDescent="0.25">
      <c r="A22" s="16" t="s">
        <v>27</v>
      </c>
      <c r="C22" s="9">
        <f>SUM(C7:C21)</f>
        <v>588</v>
      </c>
    </row>
    <row r="25" spans="1:14" x14ac:dyDescent="0.25">
      <c r="A25" s="17" t="str">
        <f>"Stunden je Monat "&amp;YEAR($B$4)</f>
        <v>Stunden je Monat 2026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3" t="s">
        <v>4</v>
      </c>
      <c r="B26" s="3" t="s">
        <v>28</v>
      </c>
      <c r="C26" s="3" t="s">
        <v>29</v>
      </c>
      <c r="D26" s="3" t="s">
        <v>30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35</v>
      </c>
      <c r="J26" s="3" t="s">
        <v>36</v>
      </c>
      <c r="K26" s="3" t="s">
        <v>37</v>
      </c>
      <c r="L26" s="3" t="s">
        <v>38</v>
      </c>
      <c r="M26" s="3" t="s">
        <v>39</v>
      </c>
      <c r="N26" s="3" t="s">
        <v>40</v>
      </c>
    </row>
    <row r="27" spans="1:14" x14ac:dyDescent="0.25">
      <c r="A27" s="13" t="str">
        <f>IF(Team!A5="","",Team!A5)</f>
        <v>Becker, Laura</v>
      </c>
      <c r="B27" s="18">
        <f>IF($A27="","",SUMIFS(Erfassung!$G$5:$G$604,Erfassung!$C$5:$C$604,$A27,Erfassung!$A$5:$A$604,"&gt;="&amp;DATE(YEAR($B$4),1,1),Erfassung!$A$5:$A$604,"&lt;="&amp;EOMONTH(DATE(YEAR($B$4),1,1),0)))</f>
        <v>0</v>
      </c>
      <c r="C27" s="18">
        <f>IF($A27="","",SUMIFS(Erfassung!$G$5:$G$604,Erfassung!$C$5:$C$604,$A27,Erfassung!$A$5:$A$604,"&gt;="&amp;DATE(YEAR($B$4),2,1),Erfassung!$A$5:$A$604,"&lt;="&amp;EOMONTH(DATE(YEAR($B$4),2,1),0)))</f>
        <v>0</v>
      </c>
      <c r="D27" s="18">
        <f>IF($A27="","",SUMIFS(Erfassung!$G$5:$G$604,Erfassung!$C$5:$C$604,$A27,Erfassung!$A$5:$A$604,"&gt;="&amp;DATE(YEAR($B$4),3,1),Erfassung!$A$5:$A$604,"&lt;="&amp;EOMONTH(DATE(YEAR($B$4),3,1),0)))</f>
        <v>0</v>
      </c>
      <c r="E27" s="18">
        <f>IF($A27="","",SUMIFS(Erfassung!$G$5:$G$604,Erfassung!$C$5:$C$604,$A27,Erfassung!$A$5:$A$604,"&gt;="&amp;DATE(YEAR($B$4),4,1),Erfassung!$A$5:$A$604,"&lt;="&amp;EOMONTH(DATE(YEAR($B$4),4,1),0)))</f>
        <v>0</v>
      </c>
      <c r="F27" s="18">
        <f>IF($A27="","",SUMIFS(Erfassung!$G$5:$G$604,Erfassung!$C$5:$C$604,$A27,Erfassung!$A$5:$A$604,"&gt;="&amp;DATE(YEAR($B$4),5,1),Erfassung!$A$5:$A$604,"&lt;="&amp;EOMONTH(DATE(YEAR($B$4),5,1),0)))</f>
        <v>0</v>
      </c>
      <c r="G27" s="18">
        <f>IF($A27="","",SUMIFS(Erfassung!$G$5:$G$604,Erfassung!$C$5:$C$604,$A27,Erfassung!$A$5:$A$604,"&gt;="&amp;DATE(YEAR($B$4),6,1),Erfassung!$A$5:$A$604,"&lt;="&amp;EOMONTH(DATE(YEAR($B$4),6,1),0)))</f>
        <v>0</v>
      </c>
      <c r="H27" s="18">
        <f>IF($A27="","",SUMIFS(Erfassung!$G$5:$G$604,Erfassung!$C$5:$C$604,$A27,Erfassung!$A$5:$A$604,"&gt;="&amp;DATE(YEAR($B$4),7,1),Erfassung!$A$5:$A$604,"&lt;="&amp;EOMONTH(DATE(YEAR($B$4),7,1),0)))</f>
        <v>0</v>
      </c>
      <c r="I27" s="18">
        <f>IF($A27="","",SUMIFS(Erfassung!$G$5:$G$604,Erfassung!$C$5:$C$604,$A27,Erfassung!$A$5:$A$604,"&gt;="&amp;DATE(YEAR($B$4),8,1),Erfassung!$A$5:$A$604,"&lt;="&amp;EOMONTH(DATE(YEAR($B$4),8,1),0)))</f>
        <v>0</v>
      </c>
      <c r="J27" s="18">
        <f>IF($A27="","",SUMIFS(Erfassung!$G$5:$G$604,Erfassung!$C$5:$C$604,$A27,Erfassung!$A$5:$A$604,"&gt;="&amp;DATE(YEAR($B$4),9,1),Erfassung!$A$5:$A$604,"&lt;="&amp;EOMONTH(DATE(YEAR($B$4),9,1),0)))</f>
        <v>0</v>
      </c>
      <c r="K27" s="18">
        <f>IF($A27="","",SUMIFS(Erfassung!$G$5:$G$604,Erfassung!$C$5:$C$604,$A27,Erfassung!$A$5:$A$604,"&gt;="&amp;DATE(YEAR($B$4),10,1),Erfassung!$A$5:$A$604,"&lt;="&amp;EOMONTH(DATE(YEAR($B$4),10,1),0)))</f>
        <v>0</v>
      </c>
      <c r="L27" s="18">
        <f>IF($A27="","",SUMIFS(Erfassung!$G$5:$G$604,Erfassung!$C$5:$C$604,$A27,Erfassung!$A$5:$A$604,"&gt;="&amp;DATE(YEAR($B$4),11,1),Erfassung!$A$5:$A$604,"&lt;="&amp;EOMONTH(DATE(YEAR($B$4),11,1),0)))</f>
        <v>170.5</v>
      </c>
      <c r="M27" s="18">
        <f>IF($A27="","",SUMIFS(Erfassung!$G$5:$G$604,Erfassung!$C$5:$C$604,$A27,Erfassung!$A$5:$A$604,"&gt;="&amp;DATE(YEAR($B$4),12,1),Erfassung!$A$5:$A$604,"&lt;="&amp;EOMONTH(DATE(YEAR($B$4),12,1),0)))</f>
        <v>0</v>
      </c>
      <c r="N27" s="9">
        <f>IF($A27="","",SUM(B27:M27))</f>
        <v>170.5</v>
      </c>
    </row>
    <row r="28" spans="1:14" x14ac:dyDescent="0.25">
      <c r="A28" s="13" t="str">
        <f>IF(Team!A6="","",Team!A6)</f>
        <v>Schulz, Tim</v>
      </c>
      <c r="B28" s="18">
        <f>IF($A28="","",SUMIFS(Erfassung!$G$5:$G$604,Erfassung!$C$5:$C$604,$A28,Erfassung!$A$5:$A$604,"&gt;="&amp;DATE(YEAR($B$4),1,1),Erfassung!$A$5:$A$604,"&lt;="&amp;EOMONTH(DATE(YEAR($B$4),1,1),0)))</f>
        <v>0</v>
      </c>
      <c r="C28" s="18">
        <f>IF($A28="","",SUMIFS(Erfassung!$G$5:$G$604,Erfassung!$C$5:$C$604,$A28,Erfassung!$A$5:$A$604,"&gt;="&amp;DATE(YEAR($B$4),2,1),Erfassung!$A$5:$A$604,"&lt;="&amp;EOMONTH(DATE(YEAR($B$4),2,1),0)))</f>
        <v>0</v>
      </c>
      <c r="D28" s="18">
        <f>IF($A28="","",SUMIFS(Erfassung!$G$5:$G$604,Erfassung!$C$5:$C$604,$A28,Erfassung!$A$5:$A$604,"&gt;="&amp;DATE(YEAR($B$4),3,1),Erfassung!$A$5:$A$604,"&lt;="&amp;EOMONTH(DATE(YEAR($B$4),3,1),0)))</f>
        <v>0</v>
      </c>
      <c r="E28" s="18">
        <f>IF($A28="","",SUMIFS(Erfassung!$G$5:$G$604,Erfassung!$C$5:$C$604,$A28,Erfassung!$A$5:$A$604,"&gt;="&amp;DATE(YEAR($B$4),4,1),Erfassung!$A$5:$A$604,"&lt;="&amp;EOMONTH(DATE(YEAR($B$4),4,1),0)))</f>
        <v>0</v>
      </c>
      <c r="F28" s="18">
        <f>IF($A28="","",SUMIFS(Erfassung!$G$5:$G$604,Erfassung!$C$5:$C$604,$A28,Erfassung!$A$5:$A$604,"&gt;="&amp;DATE(YEAR($B$4),5,1),Erfassung!$A$5:$A$604,"&lt;="&amp;EOMONTH(DATE(YEAR($B$4),5,1),0)))</f>
        <v>0</v>
      </c>
      <c r="G28" s="18">
        <f>IF($A28="","",SUMIFS(Erfassung!$G$5:$G$604,Erfassung!$C$5:$C$604,$A28,Erfassung!$A$5:$A$604,"&gt;="&amp;DATE(YEAR($B$4),6,1),Erfassung!$A$5:$A$604,"&lt;="&amp;EOMONTH(DATE(YEAR($B$4),6,1),0)))</f>
        <v>0</v>
      </c>
      <c r="H28" s="18">
        <f>IF($A28="","",SUMIFS(Erfassung!$G$5:$G$604,Erfassung!$C$5:$C$604,$A28,Erfassung!$A$5:$A$604,"&gt;="&amp;DATE(YEAR($B$4),7,1),Erfassung!$A$5:$A$604,"&lt;="&amp;EOMONTH(DATE(YEAR($B$4),7,1),0)))</f>
        <v>0</v>
      </c>
      <c r="I28" s="18">
        <f>IF($A28="","",SUMIFS(Erfassung!$G$5:$G$604,Erfassung!$C$5:$C$604,$A28,Erfassung!$A$5:$A$604,"&gt;="&amp;DATE(YEAR($B$4),8,1),Erfassung!$A$5:$A$604,"&lt;="&amp;EOMONTH(DATE(YEAR($B$4),8,1),0)))</f>
        <v>0</v>
      </c>
      <c r="J28" s="18">
        <f>IF($A28="","",SUMIFS(Erfassung!$G$5:$G$604,Erfassung!$C$5:$C$604,$A28,Erfassung!$A$5:$A$604,"&gt;="&amp;DATE(YEAR($B$4),9,1),Erfassung!$A$5:$A$604,"&lt;="&amp;EOMONTH(DATE(YEAR($B$4),9,1),0)))</f>
        <v>0</v>
      </c>
      <c r="K28" s="18">
        <f>IF($A28="","",SUMIFS(Erfassung!$G$5:$G$604,Erfassung!$C$5:$C$604,$A28,Erfassung!$A$5:$A$604,"&gt;="&amp;DATE(YEAR($B$4),10,1),Erfassung!$A$5:$A$604,"&lt;="&amp;EOMONTH(DATE(YEAR($B$4),10,1),0)))</f>
        <v>0</v>
      </c>
      <c r="L28" s="18">
        <f>IF($A28="","",SUMIFS(Erfassung!$G$5:$G$604,Erfassung!$C$5:$C$604,$A28,Erfassung!$A$5:$A$604,"&gt;="&amp;DATE(YEAR($B$4),11,1),Erfassung!$A$5:$A$604,"&lt;="&amp;EOMONTH(DATE(YEAR($B$4),11,1),0)))</f>
        <v>128</v>
      </c>
      <c r="M28" s="18">
        <f>IF($A28="","",SUMIFS(Erfassung!$G$5:$G$604,Erfassung!$C$5:$C$604,$A28,Erfassung!$A$5:$A$604,"&gt;="&amp;DATE(YEAR($B$4),12,1),Erfassung!$A$5:$A$604,"&lt;="&amp;EOMONTH(DATE(YEAR($B$4),12,1),0)))</f>
        <v>0</v>
      </c>
      <c r="N28" s="9">
        <f>IF($A28="","",SUM(B28:M28))</f>
        <v>128</v>
      </c>
    </row>
    <row r="29" spans="1:14" x14ac:dyDescent="0.25">
      <c r="A29" s="13" t="str">
        <f>IF(Team!A7="","",Team!A7)</f>
        <v>Yilmaz, Elif</v>
      </c>
      <c r="B29" s="18">
        <f>IF($A29="","",SUMIFS(Erfassung!$G$5:$G$604,Erfassung!$C$5:$C$604,$A29,Erfassung!$A$5:$A$604,"&gt;="&amp;DATE(YEAR($B$4),1,1),Erfassung!$A$5:$A$604,"&lt;="&amp;EOMONTH(DATE(YEAR($B$4),1,1),0)))</f>
        <v>0</v>
      </c>
      <c r="C29" s="18">
        <f>IF($A29="","",SUMIFS(Erfassung!$G$5:$G$604,Erfassung!$C$5:$C$604,$A29,Erfassung!$A$5:$A$604,"&gt;="&amp;DATE(YEAR($B$4),2,1),Erfassung!$A$5:$A$604,"&lt;="&amp;EOMONTH(DATE(YEAR($B$4),2,1),0)))</f>
        <v>0</v>
      </c>
      <c r="D29" s="18">
        <f>IF($A29="","",SUMIFS(Erfassung!$G$5:$G$604,Erfassung!$C$5:$C$604,$A29,Erfassung!$A$5:$A$604,"&gt;="&amp;DATE(YEAR($B$4),3,1),Erfassung!$A$5:$A$604,"&lt;="&amp;EOMONTH(DATE(YEAR($B$4),3,1),0)))</f>
        <v>0</v>
      </c>
      <c r="E29" s="18">
        <f>IF($A29="","",SUMIFS(Erfassung!$G$5:$G$604,Erfassung!$C$5:$C$604,$A29,Erfassung!$A$5:$A$604,"&gt;="&amp;DATE(YEAR($B$4),4,1),Erfassung!$A$5:$A$604,"&lt;="&amp;EOMONTH(DATE(YEAR($B$4),4,1),0)))</f>
        <v>0</v>
      </c>
      <c r="F29" s="18">
        <f>IF($A29="","",SUMIFS(Erfassung!$G$5:$G$604,Erfassung!$C$5:$C$604,$A29,Erfassung!$A$5:$A$604,"&gt;="&amp;DATE(YEAR($B$4),5,1),Erfassung!$A$5:$A$604,"&lt;="&amp;EOMONTH(DATE(YEAR($B$4),5,1),0)))</f>
        <v>0</v>
      </c>
      <c r="G29" s="18">
        <f>IF($A29="","",SUMIFS(Erfassung!$G$5:$G$604,Erfassung!$C$5:$C$604,$A29,Erfassung!$A$5:$A$604,"&gt;="&amp;DATE(YEAR($B$4),6,1),Erfassung!$A$5:$A$604,"&lt;="&amp;EOMONTH(DATE(YEAR($B$4),6,1),0)))</f>
        <v>0</v>
      </c>
      <c r="H29" s="18">
        <f>IF($A29="","",SUMIFS(Erfassung!$G$5:$G$604,Erfassung!$C$5:$C$604,$A29,Erfassung!$A$5:$A$604,"&gt;="&amp;DATE(YEAR($B$4),7,1),Erfassung!$A$5:$A$604,"&lt;="&amp;EOMONTH(DATE(YEAR($B$4),7,1),0)))</f>
        <v>0</v>
      </c>
      <c r="I29" s="18">
        <f>IF($A29="","",SUMIFS(Erfassung!$G$5:$G$604,Erfassung!$C$5:$C$604,$A29,Erfassung!$A$5:$A$604,"&gt;="&amp;DATE(YEAR($B$4),8,1),Erfassung!$A$5:$A$604,"&lt;="&amp;EOMONTH(DATE(YEAR($B$4),8,1),0)))</f>
        <v>0</v>
      </c>
      <c r="J29" s="18">
        <f>IF($A29="","",SUMIFS(Erfassung!$G$5:$G$604,Erfassung!$C$5:$C$604,$A29,Erfassung!$A$5:$A$604,"&gt;="&amp;DATE(YEAR($B$4),9,1),Erfassung!$A$5:$A$604,"&lt;="&amp;EOMONTH(DATE(YEAR($B$4),9,1),0)))</f>
        <v>0</v>
      </c>
      <c r="K29" s="18">
        <f>IF($A29="","",SUMIFS(Erfassung!$G$5:$G$604,Erfassung!$C$5:$C$604,$A29,Erfassung!$A$5:$A$604,"&gt;="&amp;DATE(YEAR($B$4),10,1),Erfassung!$A$5:$A$604,"&lt;="&amp;EOMONTH(DATE(YEAR($B$4),10,1),0)))</f>
        <v>0</v>
      </c>
      <c r="L29" s="18">
        <f>IF($A29="","",SUMIFS(Erfassung!$G$5:$G$604,Erfassung!$C$5:$C$604,$A29,Erfassung!$A$5:$A$604,"&gt;="&amp;DATE(YEAR($B$4),11,1),Erfassung!$A$5:$A$604,"&lt;="&amp;EOMONTH(DATE(YEAR($B$4),11,1),0)))</f>
        <v>120</v>
      </c>
      <c r="M29" s="18">
        <f>IF($A29="","",SUMIFS(Erfassung!$G$5:$G$604,Erfassung!$C$5:$C$604,$A29,Erfassung!$A$5:$A$604,"&gt;="&amp;DATE(YEAR($B$4),12,1),Erfassung!$A$5:$A$604,"&lt;="&amp;EOMONTH(DATE(YEAR($B$4),12,1),0)))</f>
        <v>0</v>
      </c>
      <c r="N29" s="9">
        <f>IF($A29="","",SUM(B29:M29))</f>
        <v>120</v>
      </c>
    </row>
    <row r="30" spans="1:14" x14ac:dyDescent="0.25">
      <c r="A30" s="13" t="str">
        <f>IF(Team!A8="","",Team!A8)</f>
        <v>Wagner, Jonas</v>
      </c>
      <c r="B30" s="18">
        <f>IF($A30="","",SUMIFS(Erfassung!$G$5:$G$604,Erfassung!$C$5:$C$604,$A30,Erfassung!$A$5:$A$604,"&gt;="&amp;DATE(YEAR($B$4),1,1),Erfassung!$A$5:$A$604,"&lt;="&amp;EOMONTH(DATE(YEAR($B$4),1,1),0)))</f>
        <v>0</v>
      </c>
      <c r="C30" s="18">
        <f>IF($A30="","",SUMIFS(Erfassung!$G$5:$G$604,Erfassung!$C$5:$C$604,$A30,Erfassung!$A$5:$A$604,"&gt;="&amp;DATE(YEAR($B$4),2,1),Erfassung!$A$5:$A$604,"&lt;="&amp;EOMONTH(DATE(YEAR($B$4),2,1),0)))</f>
        <v>0</v>
      </c>
      <c r="D30" s="18">
        <f>IF($A30="","",SUMIFS(Erfassung!$G$5:$G$604,Erfassung!$C$5:$C$604,$A30,Erfassung!$A$5:$A$604,"&gt;="&amp;DATE(YEAR($B$4),3,1),Erfassung!$A$5:$A$604,"&lt;="&amp;EOMONTH(DATE(YEAR($B$4),3,1),0)))</f>
        <v>0</v>
      </c>
      <c r="E30" s="18">
        <f>IF($A30="","",SUMIFS(Erfassung!$G$5:$G$604,Erfassung!$C$5:$C$604,$A30,Erfassung!$A$5:$A$604,"&gt;="&amp;DATE(YEAR($B$4),4,1),Erfassung!$A$5:$A$604,"&lt;="&amp;EOMONTH(DATE(YEAR($B$4),4,1),0)))</f>
        <v>0</v>
      </c>
      <c r="F30" s="18">
        <f>IF($A30="","",SUMIFS(Erfassung!$G$5:$G$604,Erfassung!$C$5:$C$604,$A30,Erfassung!$A$5:$A$604,"&gt;="&amp;DATE(YEAR($B$4),5,1),Erfassung!$A$5:$A$604,"&lt;="&amp;EOMONTH(DATE(YEAR($B$4),5,1),0)))</f>
        <v>0</v>
      </c>
      <c r="G30" s="18">
        <f>IF($A30="","",SUMIFS(Erfassung!$G$5:$G$604,Erfassung!$C$5:$C$604,$A30,Erfassung!$A$5:$A$604,"&gt;="&amp;DATE(YEAR($B$4),6,1),Erfassung!$A$5:$A$604,"&lt;="&amp;EOMONTH(DATE(YEAR($B$4),6,1),0)))</f>
        <v>0</v>
      </c>
      <c r="H30" s="18">
        <f>IF($A30="","",SUMIFS(Erfassung!$G$5:$G$604,Erfassung!$C$5:$C$604,$A30,Erfassung!$A$5:$A$604,"&gt;="&amp;DATE(YEAR($B$4),7,1),Erfassung!$A$5:$A$604,"&lt;="&amp;EOMONTH(DATE(YEAR($B$4),7,1),0)))</f>
        <v>0</v>
      </c>
      <c r="I30" s="18">
        <f>IF($A30="","",SUMIFS(Erfassung!$G$5:$G$604,Erfassung!$C$5:$C$604,$A30,Erfassung!$A$5:$A$604,"&gt;="&amp;DATE(YEAR($B$4),8,1),Erfassung!$A$5:$A$604,"&lt;="&amp;EOMONTH(DATE(YEAR($B$4),8,1),0)))</f>
        <v>0</v>
      </c>
      <c r="J30" s="18">
        <f>IF($A30="","",SUMIFS(Erfassung!$G$5:$G$604,Erfassung!$C$5:$C$604,$A30,Erfassung!$A$5:$A$604,"&gt;="&amp;DATE(YEAR($B$4),9,1),Erfassung!$A$5:$A$604,"&lt;="&amp;EOMONTH(DATE(YEAR($B$4),9,1),0)))</f>
        <v>0</v>
      </c>
      <c r="K30" s="18">
        <f>IF($A30="","",SUMIFS(Erfassung!$G$5:$G$604,Erfassung!$C$5:$C$604,$A30,Erfassung!$A$5:$A$604,"&gt;="&amp;DATE(YEAR($B$4),10,1),Erfassung!$A$5:$A$604,"&lt;="&amp;EOMONTH(DATE(YEAR($B$4),10,1),0)))</f>
        <v>0</v>
      </c>
      <c r="L30" s="18">
        <f>IF($A30="","",SUMIFS(Erfassung!$G$5:$G$604,Erfassung!$C$5:$C$604,$A30,Erfassung!$A$5:$A$604,"&gt;="&amp;DATE(YEAR($B$4),11,1),Erfassung!$A$5:$A$604,"&lt;="&amp;EOMONTH(DATE(YEAR($B$4),11,1),0)))</f>
        <v>169.5</v>
      </c>
      <c r="M30" s="18">
        <f>IF($A30="","",SUMIFS(Erfassung!$G$5:$G$604,Erfassung!$C$5:$C$604,$A30,Erfassung!$A$5:$A$604,"&gt;="&amp;DATE(YEAR($B$4),12,1),Erfassung!$A$5:$A$604,"&lt;="&amp;EOMONTH(DATE(YEAR($B$4),12,1),0)))</f>
        <v>0</v>
      </c>
      <c r="N30" s="9">
        <f>IF($A30="","",SUM(B30:M30))</f>
        <v>169.5</v>
      </c>
    </row>
    <row r="31" spans="1:14" x14ac:dyDescent="0.25">
      <c r="A31" s="13" t="str">
        <f>IF(Team!A9="","",Team!A9)</f>
        <v/>
      </c>
      <c r="B31" s="18" t="str">
        <f>IF($A31="","",SUMIFS(Erfassung!$G$5:$G$604,Erfassung!$C$5:$C$604,$A31,Erfassung!$A$5:$A$604,"&gt;="&amp;DATE(YEAR($B$4),1,1),Erfassung!$A$5:$A$604,"&lt;="&amp;EOMONTH(DATE(YEAR($B$4),1,1),0)))</f>
        <v/>
      </c>
      <c r="C31" s="18" t="str">
        <f>IF($A31="","",SUMIFS(Erfassung!$G$5:$G$604,Erfassung!$C$5:$C$604,$A31,Erfassung!$A$5:$A$604,"&gt;="&amp;DATE(YEAR($B$4),2,1),Erfassung!$A$5:$A$604,"&lt;="&amp;EOMONTH(DATE(YEAR($B$4),2,1),0)))</f>
        <v/>
      </c>
      <c r="D31" s="18" t="str">
        <f>IF($A31="","",SUMIFS(Erfassung!$G$5:$G$604,Erfassung!$C$5:$C$604,$A31,Erfassung!$A$5:$A$604,"&gt;="&amp;DATE(YEAR($B$4),3,1),Erfassung!$A$5:$A$604,"&lt;="&amp;EOMONTH(DATE(YEAR($B$4),3,1),0)))</f>
        <v/>
      </c>
      <c r="E31" s="18" t="str">
        <f>IF($A31="","",SUMIFS(Erfassung!$G$5:$G$604,Erfassung!$C$5:$C$604,$A31,Erfassung!$A$5:$A$604,"&gt;="&amp;DATE(YEAR($B$4),4,1),Erfassung!$A$5:$A$604,"&lt;="&amp;EOMONTH(DATE(YEAR($B$4),4,1),0)))</f>
        <v/>
      </c>
      <c r="F31" s="18" t="str">
        <f>IF($A31="","",SUMIFS(Erfassung!$G$5:$G$604,Erfassung!$C$5:$C$604,$A31,Erfassung!$A$5:$A$604,"&gt;="&amp;DATE(YEAR($B$4),5,1),Erfassung!$A$5:$A$604,"&lt;="&amp;EOMONTH(DATE(YEAR($B$4),5,1),0)))</f>
        <v/>
      </c>
      <c r="G31" s="18" t="str">
        <f>IF($A31="","",SUMIFS(Erfassung!$G$5:$G$604,Erfassung!$C$5:$C$604,$A31,Erfassung!$A$5:$A$604,"&gt;="&amp;DATE(YEAR($B$4),6,1),Erfassung!$A$5:$A$604,"&lt;="&amp;EOMONTH(DATE(YEAR($B$4),6,1),0)))</f>
        <v/>
      </c>
      <c r="H31" s="18" t="str">
        <f>IF($A31="","",SUMIFS(Erfassung!$G$5:$G$604,Erfassung!$C$5:$C$604,$A31,Erfassung!$A$5:$A$604,"&gt;="&amp;DATE(YEAR($B$4),7,1),Erfassung!$A$5:$A$604,"&lt;="&amp;EOMONTH(DATE(YEAR($B$4),7,1),0)))</f>
        <v/>
      </c>
      <c r="I31" s="18" t="str">
        <f>IF($A31="","",SUMIFS(Erfassung!$G$5:$G$604,Erfassung!$C$5:$C$604,$A31,Erfassung!$A$5:$A$604,"&gt;="&amp;DATE(YEAR($B$4),8,1),Erfassung!$A$5:$A$604,"&lt;="&amp;EOMONTH(DATE(YEAR($B$4),8,1),0)))</f>
        <v/>
      </c>
      <c r="J31" s="18" t="str">
        <f>IF($A31="","",SUMIFS(Erfassung!$G$5:$G$604,Erfassung!$C$5:$C$604,$A31,Erfassung!$A$5:$A$604,"&gt;="&amp;DATE(YEAR($B$4),9,1),Erfassung!$A$5:$A$604,"&lt;="&amp;EOMONTH(DATE(YEAR($B$4),9,1),0)))</f>
        <v/>
      </c>
      <c r="K31" s="18" t="str">
        <f>IF($A31="","",SUMIFS(Erfassung!$G$5:$G$604,Erfassung!$C$5:$C$604,$A31,Erfassung!$A$5:$A$604,"&gt;="&amp;DATE(YEAR($B$4),10,1),Erfassung!$A$5:$A$604,"&lt;="&amp;EOMONTH(DATE(YEAR($B$4),10,1),0)))</f>
        <v/>
      </c>
      <c r="L31" s="18" t="str">
        <f>IF($A31="","",SUMIFS(Erfassung!$G$5:$G$604,Erfassung!$C$5:$C$604,$A31,Erfassung!$A$5:$A$604,"&gt;="&amp;DATE(YEAR($B$4),11,1),Erfassung!$A$5:$A$604,"&lt;="&amp;EOMONTH(DATE(YEAR($B$4),11,1),0)))</f>
        <v/>
      </c>
      <c r="M31" s="18" t="str">
        <f>IF($A31="","",SUMIFS(Erfassung!$G$5:$G$604,Erfassung!$C$5:$C$604,$A31,Erfassung!$A$5:$A$604,"&gt;="&amp;DATE(YEAR($B$4),12,1),Erfassung!$A$5:$A$604,"&lt;="&amp;EOMONTH(DATE(YEAR($B$4),12,1),0)))</f>
        <v/>
      </c>
      <c r="N31" s="9" t="str">
        <f>IF($A31="","",SUM(B31:M31))</f>
        <v/>
      </c>
    </row>
    <row r="32" spans="1:14" x14ac:dyDescent="0.25">
      <c r="A32" s="13" t="str">
        <f>IF(Team!A10="","",Team!A10)</f>
        <v/>
      </c>
      <c r="B32" s="18" t="str">
        <f>IF($A32="","",SUMIFS(Erfassung!$G$5:$G$604,Erfassung!$C$5:$C$604,$A32,Erfassung!$A$5:$A$604,"&gt;="&amp;DATE(YEAR($B$4),1,1),Erfassung!$A$5:$A$604,"&lt;="&amp;EOMONTH(DATE(YEAR($B$4),1,1),0)))</f>
        <v/>
      </c>
      <c r="C32" s="18" t="str">
        <f>IF($A32="","",SUMIFS(Erfassung!$G$5:$G$604,Erfassung!$C$5:$C$604,$A32,Erfassung!$A$5:$A$604,"&gt;="&amp;DATE(YEAR($B$4),2,1),Erfassung!$A$5:$A$604,"&lt;="&amp;EOMONTH(DATE(YEAR($B$4),2,1),0)))</f>
        <v/>
      </c>
      <c r="D32" s="18" t="str">
        <f>IF($A32="","",SUMIFS(Erfassung!$G$5:$G$604,Erfassung!$C$5:$C$604,$A32,Erfassung!$A$5:$A$604,"&gt;="&amp;DATE(YEAR($B$4),3,1),Erfassung!$A$5:$A$604,"&lt;="&amp;EOMONTH(DATE(YEAR($B$4),3,1),0)))</f>
        <v/>
      </c>
      <c r="E32" s="18" t="str">
        <f>IF($A32="","",SUMIFS(Erfassung!$G$5:$G$604,Erfassung!$C$5:$C$604,$A32,Erfassung!$A$5:$A$604,"&gt;="&amp;DATE(YEAR($B$4),4,1),Erfassung!$A$5:$A$604,"&lt;="&amp;EOMONTH(DATE(YEAR($B$4),4,1),0)))</f>
        <v/>
      </c>
      <c r="F32" s="18" t="str">
        <f>IF($A32="","",SUMIFS(Erfassung!$G$5:$G$604,Erfassung!$C$5:$C$604,$A32,Erfassung!$A$5:$A$604,"&gt;="&amp;DATE(YEAR($B$4),5,1),Erfassung!$A$5:$A$604,"&lt;="&amp;EOMONTH(DATE(YEAR($B$4),5,1),0)))</f>
        <v/>
      </c>
      <c r="G32" s="18" t="str">
        <f>IF($A32="","",SUMIFS(Erfassung!$G$5:$G$604,Erfassung!$C$5:$C$604,$A32,Erfassung!$A$5:$A$604,"&gt;="&amp;DATE(YEAR($B$4),6,1),Erfassung!$A$5:$A$604,"&lt;="&amp;EOMONTH(DATE(YEAR($B$4),6,1),0)))</f>
        <v/>
      </c>
      <c r="H32" s="18" t="str">
        <f>IF($A32="","",SUMIFS(Erfassung!$G$5:$G$604,Erfassung!$C$5:$C$604,$A32,Erfassung!$A$5:$A$604,"&gt;="&amp;DATE(YEAR($B$4),7,1),Erfassung!$A$5:$A$604,"&lt;="&amp;EOMONTH(DATE(YEAR($B$4),7,1),0)))</f>
        <v/>
      </c>
      <c r="I32" s="18" t="str">
        <f>IF($A32="","",SUMIFS(Erfassung!$G$5:$G$604,Erfassung!$C$5:$C$604,$A32,Erfassung!$A$5:$A$604,"&gt;="&amp;DATE(YEAR($B$4),8,1),Erfassung!$A$5:$A$604,"&lt;="&amp;EOMONTH(DATE(YEAR($B$4),8,1),0)))</f>
        <v/>
      </c>
      <c r="J32" s="18" t="str">
        <f>IF($A32="","",SUMIFS(Erfassung!$G$5:$G$604,Erfassung!$C$5:$C$604,$A32,Erfassung!$A$5:$A$604,"&gt;="&amp;DATE(YEAR($B$4),9,1),Erfassung!$A$5:$A$604,"&lt;="&amp;EOMONTH(DATE(YEAR($B$4),9,1),0)))</f>
        <v/>
      </c>
      <c r="K32" s="18" t="str">
        <f>IF($A32="","",SUMIFS(Erfassung!$G$5:$G$604,Erfassung!$C$5:$C$604,$A32,Erfassung!$A$5:$A$604,"&gt;="&amp;DATE(YEAR($B$4),10,1),Erfassung!$A$5:$A$604,"&lt;="&amp;EOMONTH(DATE(YEAR($B$4),10,1),0)))</f>
        <v/>
      </c>
      <c r="L32" s="18" t="str">
        <f>IF($A32="","",SUMIFS(Erfassung!$G$5:$G$604,Erfassung!$C$5:$C$604,$A32,Erfassung!$A$5:$A$604,"&gt;="&amp;DATE(YEAR($B$4),11,1),Erfassung!$A$5:$A$604,"&lt;="&amp;EOMONTH(DATE(YEAR($B$4),11,1),0)))</f>
        <v/>
      </c>
      <c r="M32" s="18" t="str">
        <f>IF($A32="","",SUMIFS(Erfassung!$G$5:$G$604,Erfassung!$C$5:$C$604,$A32,Erfassung!$A$5:$A$604,"&gt;="&amp;DATE(YEAR($B$4),12,1),Erfassung!$A$5:$A$604,"&lt;="&amp;EOMONTH(DATE(YEAR($B$4),12,1),0)))</f>
        <v/>
      </c>
      <c r="N32" s="9" t="str">
        <f>IF($A32="","",SUM(B32:M32))</f>
        <v/>
      </c>
    </row>
    <row r="33" spans="1:14" x14ac:dyDescent="0.25">
      <c r="A33" s="13" t="str">
        <f>IF(Team!A11="","",Team!A11)</f>
        <v/>
      </c>
      <c r="B33" s="18" t="str">
        <f>IF($A33="","",SUMIFS(Erfassung!$G$5:$G$604,Erfassung!$C$5:$C$604,$A33,Erfassung!$A$5:$A$604,"&gt;="&amp;DATE(YEAR($B$4),1,1),Erfassung!$A$5:$A$604,"&lt;="&amp;EOMONTH(DATE(YEAR($B$4),1,1),0)))</f>
        <v/>
      </c>
      <c r="C33" s="18" t="str">
        <f>IF($A33="","",SUMIFS(Erfassung!$G$5:$G$604,Erfassung!$C$5:$C$604,$A33,Erfassung!$A$5:$A$604,"&gt;="&amp;DATE(YEAR($B$4),2,1),Erfassung!$A$5:$A$604,"&lt;="&amp;EOMONTH(DATE(YEAR($B$4),2,1),0)))</f>
        <v/>
      </c>
      <c r="D33" s="18" t="str">
        <f>IF($A33="","",SUMIFS(Erfassung!$G$5:$G$604,Erfassung!$C$5:$C$604,$A33,Erfassung!$A$5:$A$604,"&gt;="&amp;DATE(YEAR($B$4),3,1),Erfassung!$A$5:$A$604,"&lt;="&amp;EOMONTH(DATE(YEAR($B$4),3,1),0)))</f>
        <v/>
      </c>
      <c r="E33" s="18" t="str">
        <f>IF($A33="","",SUMIFS(Erfassung!$G$5:$G$604,Erfassung!$C$5:$C$604,$A33,Erfassung!$A$5:$A$604,"&gt;="&amp;DATE(YEAR($B$4),4,1),Erfassung!$A$5:$A$604,"&lt;="&amp;EOMONTH(DATE(YEAR($B$4),4,1),0)))</f>
        <v/>
      </c>
      <c r="F33" s="18" t="str">
        <f>IF($A33="","",SUMIFS(Erfassung!$G$5:$G$604,Erfassung!$C$5:$C$604,$A33,Erfassung!$A$5:$A$604,"&gt;="&amp;DATE(YEAR($B$4),5,1),Erfassung!$A$5:$A$604,"&lt;="&amp;EOMONTH(DATE(YEAR($B$4),5,1),0)))</f>
        <v/>
      </c>
      <c r="G33" s="18" t="str">
        <f>IF($A33="","",SUMIFS(Erfassung!$G$5:$G$604,Erfassung!$C$5:$C$604,$A33,Erfassung!$A$5:$A$604,"&gt;="&amp;DATE(YEAR($B$4),6,1),Erfassung!$A$5:$A$604,"&lt;="&amp;EOMONTH(DATE(YEAR($B$4),6,1),0)))</f>
        <v/>
      </c>
      <c r="H33" s="18" t="str">
        <f>IF($A33="","",SUMIFS(Erfassung!$G$5:$G$604,Erfassung!$C$5:$C$604,$A33,Erfassung!$A$5:$A$604,"&gt;="&amp;DATE(YEAR($B$4),7,1),Erfassung!$A$5:$A$604,"&lt;="&amp;EOMONTH(DATE(YEAR($B$4),7,1),0)))</f>
        <v/>
      </c>
      <c r="I33" s="18" t="str">
        <f>IF($A33="","",SUMIFS(Erfassung!$G$5:$G$604,Erfassung!$C$5:$C$604,$A33,Erfassung!$A$5:$A$604,"&gt;="&amp;DATE(YEAR($B$4),8,1),Erfassung!$A$5:$A$604,"&lt;="&amp;EOMONTH(DATE(YEAR($B$4),8,1),0)))</f>
        <v/>
      </c>
      <c r="J33" s="18" t="str">
        <f>IF($A33="","",SUMIFS(Erfassung!$G$5:$G$604,Erfassung!$C$5:$C$604,$A33,Erfassung!$A$5:$A$604,"&gt;="&amp;DATE(YEAR($B$4),9,1),Erfassung!$A$5:$A$604,"&lt;="&amp;EOMONTH(DATE(YEAR($B$4),9,1),0)))</f>
        <v/>
      </c>
      <c r="K33" s="18" t="str">
        <f>IF($A33="","",SUMIFS(Erfassung!$G$5:$G$604,Erfassung!$C$5:$C$604,$A33,Erfassung!$A$5:$A$604,"&gt;="&amp;DATE(YEAR($B$4),10,1),Erfassung!$A$5:$A$604,"&lt;="&amp;EOMONTH(DATE(YEAR($B$4),10,1),0)))</f>
        <v/>
      </c>
      <c r="L33" s="18" t="str">
        <f>IF($A33="","",SUMIFS(Erfassung!$G$5:$G$604,Erfassung!$C$5:$C$604,$A33,Erfassung!$A$5:$A$604,"&gt;="&amp;DATE(YEAR($B$4),11,1),Erfassung!$A$5:$A$604,"&lt;="&amp;EOMONTH(DATE(YEAR($B$4),11,1),0)))</f>
        <v/>
      </c>
      <c r="M33" s="18" t="str">
        <f>IF($A33="","",SUMIFS(Erfassung!$G$5:$G$604,Erfassung!$C$5:$C$604,$A33,Erfassung!$A$5:$A$604,"&gt;="&amp;DATE(YEAR($B$4),12,1),Erfassung!$A$5:$A$604,"&lt;="&amp;EOMONTH(DATE(YEAR($B$4),12,1),0)))</f>
        <v/>
      </c>
      <c r="N33" s="9" t="str">
        <f>IF($A33="","",SUM(B33:M33))</f>
        <v/>
      </c>
    </row>
    <row r="34" spans="1:14" x14ac:dyDescent="0.25">
      <c r="A34" s="13" t="str">
        <f>IF(Team!A12="","",Team!A12)</f>
        <v/>
      </c>
      <c r="B34" s="18" t="str">
        <f>IF($A34="","",SUMIFS(Erfassung!$G$5:$G$604,Erfassung!$C$5:$C$604,$A34,Erfassung!$A$5:$A$604,"&gt;="&amp;DATE(YEAR($B$4),1,1),Erfassung!$A$5:$A$604,"&lt;="&amp;EOMONTH(DATE(YEAR($B$4),1,1),0)))</f>
        <v/>
      </c>
      <c r="C34" s="18" t="str">
        <f>IF($A34="","",SUMIFS(Erfassung!$G$5:$G$604,Erfassung!$C$5:$C$604,$A34,Erfassung!$A$5:$A$604,"&gt;="&amp;DATE(YEAR($B$4),2,1),Erfassung!$A$5:$A$604,"&lt;="&amp;EOMONTH(DATE(YEAR($B$4),2,1),0)))</f>
        <v/>
      </c>
      <c r="D34" s="18" t="str">
        <f>IF($A34="","",SUMIFS(Erfassung!$G$5:$G$604,Erfassung!$C$5:$C$604,$A34,Erfassung!$A$5:$A$604,"&gt;="&amp;DATE(YEAR($B$4),3,1),Erfassung!$A$5:$A$604,"&lt;="&amp;EOMONTH(DATE(YEAR($B$4),3,1),0)))</f>
        <v/>
      </c>
      <c r="E34" s="18" t="str">
        <f>IF($A34="","",SUMIFS(Erfassung!$G$5:$G$604,Erfassung!$C$5:$C$604,$A34,Erfassung!$A$5:$A$604,"&gt;="&amp;DATE(YEAR($B$4),4,1),Erfassung!$A$5:$A$604,"&lt;="&amp;EOMONTH(DATE(YEAR($B$4),4,1),0)))</f>
        <v/>
      </c>
      <c r="F34" s="18" t="str">
        <f>IF($A34="","",SUMIFS(Erfassung!$G$5:$G$604,Erfassung!$C$5:$C$604,$A34,Erfassung!$A$5:$A$604,"&gt;="&amp;DATE(YEAR($B$4),5,1),Erfassung!$A$5:$A$604,"&lt;="&amp;EOMONTH(DATE(YEAR($B$4),5,1),0)))</f>
        <v/>
      </c>
      <c r="G34" s="18" t="str">
        <f>IF($A34="","",SUMIFS(Erfassung!$G$5:$G$604,Erfassung!$C$5:$C$604,$A34,Erfassung!$A$5:$A$604,"&gt;="&amp;DATE(YEAR($B$4),6,1),Erfassung!$A$5:$A$604,"&lt;="&amp;EOMONTH(DATE(YEAR($B$4),6,1),0)))</f>
        <v/>
      </c>
      <c r="H34" s="18" t="str">
        <f>IF($A34="","",SUMIFS(Erfassung!$G$5:$G$604,Erfassung!$C$5:$C$604,$A34,Erfassung!$A$5:$A$604,"&gt;="&amp;DATE(YEAR($B$4),7,1),Erfassung!$A$5:$A$604,"&lt;="&amp;EOMONTH(DATE(YEAR($B$4),7,1),0)))</f>
        <v/>
      </c>
      <c r="I34" s="18" t="str">
        <f>IF($A34="","",SUMIFS(Erfassung!$G$5:$G$604,Erfassung!$C$5:$C$604,$A34,Erfassung!$A$5:$A$604,"&gt;="&amp;DATE(YEAR($B$4),8,1),Erfassung!$A$5:$A$604,"&lt;="&amp;EOMONTH(DATE(YEAR($B$4),8,1),0)))</f>
        <v/>
      </c>
      <c r="J34" s="18" t="str">
        <f>IF($A34="","",SUMIFS(Erfassung!$G$5:$G$604,Erfassung!$C$5:$C$604,$A34,Erfassung!$A$5:$A$604,"&gt;="&amp;DATE(YEAR($B$4),9,1),Erfassung!$A$5:$A$604,"&lt;="&amp;EOMONTH(DATE(YEAR($B$4),9,1),0)))</f>
        <v/>
      </c>
      <c r="K34" s="18" t="str">
        <f>IF($A34="","",SUMIFS(Erfassung!$G$5:$G$604,Erfassung!$C$5:$C$604,$A34,Erfassung!$A$5:$A$604,"&gt;="&amp;DATE(YEAR($B$4),10,1),Erfassung!$A$5:$A$604,"&lt;="&amp;EOMONTH(DATE(YEAR($B$4),10,1),0)))</f>
        <v/>
      </c>
      <c r="L34" s="18" t="str">
        <f>IF($A34="","",SUMIFS(Erfassung!$G$5:$G$604,Erfassung!$C$5:$C$604,$A34,Erfassung!$A$5:$A$604,"&gt;="&amp;DATE(YEAR($B$4),11,1),Erfassung!$A$5:$A$604,"&lt;="&amp;EOMONTH(DATE(YEAR($B$4),11,1),0)))</f>
        <v/>
      </c>
      <c r="M34" s="18" t="str">
        <f>IF($A34="","",SUMIFS(Erfassung!$G$5:$G$604,Erfassung!$C$5:$C$604,$A34,Erfassung!$A$5:$A$604,"&gt;="&amp;DATE(YEAR($B$4),12,1),Erfassung!$A$5:$A$604,"&lt;="&amp;EOMONTH(DATE(YEAR($B$4),12,1),0)))</f>
        <v/>
      </c>
      <c r="N34" s="9" t="str">
        <f>IF($A34="","",SUM(B34:M34))</f>
        <v/>
      </c>
    </row>
    <row r="35" spans="1:14" x14ac:dyDescent="0.25">
      <c r="A35" s="13" t="str">
        <f>IF(Team!A13="","",Team!A13)</f>
        <v/>
      </c>
      <c r="B35" s="18" t="str">
        <f>IF($A35="","",SUMIFS(Erfassung!$G$5:$G$604,Erfassung!$C$5:$C$604,$A35,Erfassung!$A$5:$A$604,"&gt;="&amp;DATE(YEAR($B$4),1,1),Erfassung!$A$5:$A$604,"&lt;="&amp;EOMONTH(DATE(YEAR($B$4),1,1),0)))</f>
        <v/>
      </c>
      <c r="C35" s="18" t="str">
        <f>IF($A35="","",SUMIFS(Erfassung!$G$5:$G$604,Erfassung!$C$5:$C$604,$A35,Erfassung!$A$5:$A$604,"&gt;="&amp;DATE(YEAR($B$4),2,1),Erfassung!$A$5:$A$604,"&lt;="&amp;EOMONTH(DATE(YEAR($B$4),2,1),0)))</f>
        <v/>
      </c>
      <c r="D35" s="18" t="str">
        <f>IF($A35="","",SUMIFS(Erfassung!$G$5:$G$604,Erfassung!$C$5:$C$604,$A35,Erfassung!$A$5:$A$604,"&gt;="&amp;DATE(YEAR($B$4),3,1),Erfassung!$A$5:$A$604,"&lt;="&amp;EOMONTH(DATE(YEAR($B$4),3,1),0)))</f>
        <v/>
      </c>
      <c r="E35" s="18" t="str">
        <f>IF($A35="","",SUMIFS(Erfassung!$G$5:$G$604,Erfassung!$C$5:$C$604,$A35,Erfassung!$A$5:$A$604,"&gt;="&amp;DATE(YEAR($B$4),4,1),Erfassung!$A$5:$A$604,"&lt;="&amp;EOMONTH(DATE(YEAR($B$4),4,1),0)))</f>
        <v/>
      </c>
      <c r="F35" s="18" t="str">
        <f>IF($A35="","",SUMIFS(Erfassung!$G$5:$G$604,Erfassung!$C$5:$C$604,$A35,Erfassung!$A$5:$A$604,"&gt;="&amp;DATE(YEAR($B$4),5,1),Erfassung!$A$5:$A$604,"&lt;="&amp;EOMONTH(DATE(YEAR($B$4),5,1),0)))</f>
        <v/>
      </c>
      <c r="G35" s="18" t="str">
        <f>IF($A35="","",SUMIFS(Erfassung!$G$5:$G$604,Erfassung!$C$5:$C$604,$A35,Erfassung!$A$5:$A$604,"&gt;="&amp;DATE(YEAR($B$4),6,1),Erfassung!$A$5:$A$604,"&lt;="&amp;EOMONTH(DATE(YEAR($B$4),6,1),0)))</f>
        <v/>
      </c>
      <c r="H35" s="18" t="str">
        <f>IF($A35="","",SUMIFS(Erfassung!$G$5:$G$604,Erfassung!$C$5:$C$604,$A35,Erfassung!$A$5:$A$604,"&gt;="&amp;DATE(YEAR($B$4),7,1),Erfassung!$A$5:$A$604,"&lt;="&amp;EOMONTH(DATE(YEAR($B$4),7,1),0)))</f>
        <v/>
      </c>
      <c r="I35" s="18" t="str">
        <f>IF($A35="","",SUMIFS(Erfassung!$G$5:$G$604,Erfassung!$C$5:$C$604,$A35,Erfassung!$A$5:$A$604,"&gt;="&amp;DATE(YEAR($B$4),8,1),Erfassung!$A$5:$A$604,"&lt;="&amp;EOMONTH(DATE(YEAR($B$4),8,1),0)))</f>
        <v/>
      </c>
      <c r="J35" s="18" t="str">
        <f>IF($A35="","",SUMIFS(Erfassung!$G$5:$G$604,Erfassung!$C$5:$C$604,$A35,Erfassung!$A$5:$A$604,"&gt;="&amp;DATE(YEAR($B$4),9,1),Erfassung!$A$5:$A$604,"&lt;="&amp;EOMONTH(DATE(YEAR($B$4),9,1),0)))</f>
        <v/>
      </c>
      <c r="K35" s="18" t="str">
        <f>IF($A35="","",SUMIFS(Erfassung!$G$5:$G$604,Erfassung!$C$5:$C$604,$A35,Erfassung!$A$5:$A$604,"&gt;="&amp;DATE(YEAR($B$4),10,1),Erfassung!$A$5:$A$604,"&lt;="&amp;EOMONTH(DATE(YEAR($B$4),10,1),0)))</f>
        <v/>
      </c>
      <c r="L35" s="18" t="str">
        <f>IF($A35="","",SUMIFS(Erfassung!$G$5:$G$604,Erfassung!$C$5:$C$604,$A35,Erfassung!$A$5:$A$604,"&gt;="&amp;DATE(YEAR($B$4),11,1),Erfassung!$A$5:$A$604,"&lt;="&amp;EOMONTH(DATE(YEAR($B$4),11,1),0)))</f>
        <v/>
      </c>
      <c r="M35" s="18" t="str">
        <f>IF($A35="","",SUMIFS(Erfassung!$G$5:$G$604,Erfassung!$C$5:$C$604,$A35,Erfassung!$A$5:$A$604,"&gt;="&amp;DATE(YEAR($B$4),12,1),Erfassung!$A$5:$A$604,"&lt;="&amp;EOMONTH(DATE(YEAR($B$4),12,1),0)))</f>
        <v/>
      </c>
      <c r="N35" s="9" t="str">
        <f>IF($A35="","",SUM(B35:M35))</f>
        <v/>
      </c>
    </row>
    <row r="36" spans="1:14" x14ac:dyDescent="0.25">
      <c r="A36" s="13" t="str">
        <f>IF(Team!A14="","",Team!A14)</f>
        <v/>
      </c>
      <c r="B36" s="18" t="str">
        <f>IF($A36="","",SUMIFS(Erfassung!$G$5:$G$604,Erfassung!$C$5:$C$604,$A36,Erfassung!$A$5:$A$604,"&gt;="&amp;DATE(YEAR($B$4),1,1),Erfassung!$A$5:$A$604,"&lt;="&amp;EOMONTH(DATE(YEAR($B$4),1,1),0)))</f>
        <v/>
      </c>
      <c r="C36" s="18" t="str">
        <f>IF($A36="","",SUMIFS(Erfassung!$G$5:$G$604,Erfassung!$C$5:$C$604,$A36,Erfassung!$A$5:$A$604,"&gt;="&amp;DATE(YEAR($B$4),2,1),Erfassung!$A$5:$A$604,"&lt;="&amp;EOMONTH(DATE(YEAR($B$4),2,1),0)))</f>
        <v/>
      </c>
      <c r="D36" s="18" t="str">
        <f>IF($A36="","",SUMIFS(Erfassung!$G$5:$G$604,Erfassung!$C$5:$C$604,$A36,Erfassung!$A$5:$A$604,"&gt;="&amp;DATE(YEAR($B$4),3,1),Erfassung!$A$5:$A$604,"&lt;="&amp;EOMONTH(DATE(YEAR($B$4),3,1),0)))</f>
        <v/>
      </c>
      <c r="E36" s="18" t="str">
        <f>IF($A36="","",SUMIFS(Erfassung!$G$5:$G$604,Erfassung!$C$5:$C$604,$A36,Erfassung!$A$5:$A$604,"&gt;="&amp;DATE(YEAR($B$4),4,1),Erfassung!$A$5:$A$604,"&lt;="&amp;EOMONTH(DATE(YEAR($B$4),4,1),0)))</f>
        <v/>
      </c>
      <c r="F36" s="18" t="str">
        <f>IF($A36="","",SUMIFS(Erfassung!$G$5:$G$604,Erfassung!$C$5:$C$604,$A36,Erfassung!$A$5:$A$604,"&gt;="&amp;DATE(YEAR($B$4),5,1),Erfassung!$A$5:$A$604,"&lt;="&amp;EOMONTH(DATE(YEAR($B$4),5,1),0)))</f>
        <v/>
      </c>
      <c r="G36" s="18" t="str">
        <f>IF($A36="","",SUMIFS(Erfassung!$G$5:$G$604,Erfassung!$C$5:$C$604,$A36,Erfassung!$A$5:$A$604,"&gt;="&amp;DATE(YEAR($B$4),6,1),Erfassung!$A$5:$A$604,"&lt;="&amp;EOMONTH(DATE(YEAR($B$4),6,1),0)))</f>
        <v/>
      </c>
      <c r="H36" s="18" t="str">
        <f>IF($A36="","",SUMIFS(Erfassung!$G$5:$G$604,Erfassung!$C$5:$C$604,$A36,Erfassung!$A$5:$A$604,"&gt;="&amp;DATE(YEAR($B$4),7,1),Erfassung!$A$5:$A$604,"&lt;="&amp;EOMONTH(DATE(YEAR($B$4),7,1),0)))</f>
        <v/>
      </c>
      <c r="I36" s="18" t="str">
        <f>IF($A36="","",SUMIFS(Erfassung!$G$5:$G$604,Erfassung!$C$5:$C$604,$A36,Erfassung!$A$5:$A$604,"&gt;="&amp;DATE(YEAR($B$4),8,1),Erfassung!$A$5:$A$604,"&lt;="&amp;EOMONTH(DATE(YEAR($B$4),8,1),0)))</f>
        <v/>
      </c>
      <c r="J36" s="18" t="str">
        <f>IF($A36="","",SUMIFS(Erfassung!$G$5:$G$604,Erfassung!$C$5:$C$604,$A36,Erfassung!$A$5:$A$604,"&gt;="&amp;DATE(YEAR($B$4),9,1),Erfassung!$A$5:$A$604,"&lt;="&amp;EOMONTH(DATE(YEAR($B$4),9,1),0)))</f>
        <v/>
      </c>
      <c r="K36" s="18" t="str">
        <f>IF($A36="","",SUMIFS(Erfassung!$G$5:$G$604,Erfassung!$C$5:$C$604,$A36,Erfassung!$A$5:$A$604,"&gt;="&amp;DATE(YEAR($B$4),10,1),Erfassung!$A$5:$A$604,"&lt;="&amp;EOMONTH(DATE(YEAR($B$4),10,1),0)))</f>
        <v/>
      </c>
      <c r="L36" s="18" t="str">
        <f>IF($A36="","",SUMIFS(Erfassung!$G$5:$G$604,Erfassung!$C$5:$C$604,$A36,Erfassung!$A$5:$A$604,"&gt;="&amp;DATE(YEAR($B$4),11,1),Erfassung!$A$5:$A$604,"&lt;="&amp;EOMONTH(DATE(YEAR($B$4),11,1),0)))</f>
        <v/>
      </c>
      <c r="M36" s="18" t="str">
        <f>IF($A36="","",SUMIFS(Erfassung!$G$5:$G$604,Erfassung!$C$5:$C$604,$A36,Erfassung!$A$5:$A$604,"&gt;="&amp;DATE(YEAR($B$4),12,1),Erfassung!$A$5:$A$604,"&lt;="&amp;EOMONTH(DATE(YEAR($B$4),12,1),0)))</f>
        <v/>
      </c>
      <c r="N36" s="9" t="str">
        <f>IF($A36="","",SUM(B36:M36))</f>
        <v/>
      </c>
    </row>
    <row r="37" spans="1:14" x14ac:dyDescent="0.25">
      <c r="A37" s="13" t="str">
        <f>IF(Team!A15="","",Team!A15)</f>
        <v/>
      </c>
      <c r="B37" s="18" t="str">
        <f>IF($A37="","",SUMIFS(Erfassung!$G$5:$G$604,Erfassung!$C$5:$C$604,$A37,Erfassung!$A$5:$A$604,"&gt;="&amp;DATE(YEAR($B$4),1,1),Erfassung!$A$5:$A$604,"&lt;="&amp;EOMONTH(DATE(YEAR($B$4),1,1),0)))</f>
        <v/>
      </c>
      <c r="C37" s="18" t="str">
        <f>IF($A37="","",SUMIFS(Erfassung!$G$5:$G$604,Erfassung!$C$5:$C$604,$A37,Erfassung!$A$5:$A$604,"&gt;="&amp;DATE(YEAR($B$4),2,1),Erfassung!$A$5:$A$604,"&lt;="&amp;EOMONTH(DATE(YEAR($B$4),2,1),0)))</f>
        <v/>
      </c>
      <c r="D37" s="18" t="str">
        <f>IF($A37="","",SUMIFS(Erfassung!$G$5:$G$604,Erfassung!$C$5:$C$604,$A37,Erfassung!$A$5:$A$604,"&gt;="&amp;DATE(YEAR($B$4),3,1),Erfassung!$A$5:$A$604,"&lt;="&amp;EOMONTH(DATE(YEAR($B$4),3,1),0)))</f>
        <v/>
      </c>
      <c r="E37" s="18" t="str">
        <f>IF($A37="","",SUMIFS(Erfassung!$G$5:$G$604,Erfassung!$C$5:$C$604,$A37,Erfassung!$A$5:$A$604,"&gt;="&amp;DATE(YEAR($B$4),4,1),Erfassung!$A$5:$A$604,"&lt;="&amp;EOMONTH(DATE(YEAR($B$4),4,1),0)))</f>
        <v/>
      </c>
      <c r="F37" s="18" t="str">
        <f>IF($A37="","",SUMIFS(Erfassung!$G$5:$G$604,Erfassung!$C$5:$C$604,$A37,Erfassung!$A$5:$A$604,"&gt;="&amp;DATE(YEAR($B$4),5,1),Erfassung!$A$5:$A$604,"&lt;="&amp;EOMONTH(DATE(YEAR($B$4),5,1),0)))</f>
        <v/>
      </c>
      <c r="G37" s="18" t="str">
        <f>IF($A37="","",SUMIFS(Erfassung!$G$5:$G$604,Erfassung!$C$5:$C$604,$A37,Erfassung!$A$5:$A$604,"&gt;="&amp;DATE(YEAR($B$4),6,1),Erfassung!$A$5:$A$604,"&lt;="&amp;EOMONTH(DATE(YEAR($B$4),6,1),0)))</f>
        <v/>
      </c>
      <c r="H37" s="18" t="str">
        <f>IF($A37="","",SUMIFS(Erfassung!$G$5:$G$604,Erfassung!$C$5:$C$604,$A37,Erfassung!$A$5:$A$604,"&gt;="&amp;DATE(YEAR($B$4),7,1),Erfassung!$A$5:$A$604,"&lt;="&amp;EOMONTH(DATE(YEAR($B$4),7,1),0)))</f>
        <v/>
      </c>
      <c r="I37" s="18" t="str">
        <f>IF($A37="","",SUMIFS(Erfassung!$G$5:$G$604,Erfassung!$C$5:$C$604,$A37,Erfassung!$A$5:$A$604,"&gt;="&amp;DATE(YEAR($B$4),8,1),Erfassung!$A$5:$A$604,"&lt;="&amp;EOMONTH(DATE(YEAR($B$4),8,1),0)))</f>
        <v/>
      </c>
      <c r="J37" s="18" t="str">
        <f>IF($A37="","",SUMIFS(Erfassung!$G$5:$G$604,Erfassung!$C$5:$C$604,$A37,Erfassung!$A$5:$A$604,"&gt;="&amp;DATE(YEAR($B$4),9,1),Erfassung!$A$5:$A$604,"&lt;="&amp;EOMONTH(DATE(YEAR($B$4),9,1),0)))</f>
        <v/>
      </c>
      <c r="K37" s="18" t="str">
        <f>IF($A37="","",SUMIFS(Erfassung!$G$5:$G$604,Erfassung!$C$5:$C$604,$A37,Erfassung!$A$5:$A$604,"&gt;="&amp;DATE(YEAR($B$4),10,1),Erfassung!$A$5:$A$604,"&lt;="&amp;EOMONTH(DATE(YEAR($B$4),10,1),0)))</f>
        <v/>
      </c>
      <c r="L37" s="18" t="str">
        <f>IF($A37="","",SUMIFS(Erfassung!$G$5:$G$604,Erfassung!$C$5:$C$604,$A37,Erfassung!$A$5:$A$604,"&gt;="&amp;DATE(YEAR($B$4),11,1),Erfassung!$A$5:$A$604,"&lt;="&amp;EOMONTH(DATE(YEAR($B$4),11,1),0)))</f>
        <v/>
      </c>
      <c r="M37" s="18" t="str">
        <f>IF($A37="","",SUMIFS(Erfassung!$G$5:$G$604,Erfassung!$C$5:$C$604,$A37,Erfassung!$A$5:$A$604,"&gt;="&amp;DATE(YEAR($B$4),12,1),Erfassung!$A$5:$A$604,"&lt;="&amp;EOMONTH(DATE(YEAR($B$4),12,1),0)))</f>
        <v/>
      </c>
      <c r="N37" s="9" t="str">
        <f>IF($A37="","",SUM(B37:M37))</f>
        <v/>
      </c>
    </row>
    <row r="38" spans="1:14" x14ac:dyDescent="0.25">
      <c r="A38" s="13" t="str">
        <f>IF(Team!A16="","",Team!A16)</f>
        <v/>
      </c>
      <c r="B38" s="18" t="str">
        <f>IF($A38="","",SUMIFS(Erfassung!$G$5:$G$604,Erfassung!$C$5:$C$604,$A38,Erfassung!$A$5:$A$604,"&gt;="&amp;DATE(YEAR($B$4),1,1),Erfassung!$A$5:$A$604,"&lt;="&amp;EOMONTH(DATE(YEAR($B$4),1,1),0)))</f>
        <v/>
      </c>
      <c r="C38" s="18" t="str">
        <f>IF($A38="","",SUMIFS(Erfassung!$G$5:$G$604,Erfassung!$C$5:$C$604,$A38,Erfassung!$A$5:$A$604,"&gt;="&amp;DATE(YEAR($B$4),2,1),Erfassung!$A$5:$A$604,"&lt;="&amp;EOMONTH(DATE(YEAR($B$4),2,1),0)))</f>
        <v/>
      </c>
      <c r="D38" s="18" t="str">
        <f>IF($A38="","",SUMIFS(Erfassung!$G$5:$G$604,Erfassung!$C$5:$C$604,$A38,Erfassung!$A$5:$A$604,"&gt;="&amp;DATE(YEAR($B$4),3,1),Erfassung!$A$5:$A$604,"&lt;="&amp;EOMONTH(DATE(YEAR($B$4),3,1),0)))</f>
        <v/>
      </c>
      <c r="E38" s="18" t="str">
        <f>IF($A38="","",SUMIFS(Erfassung!$G$5:$G$604,Erfassung!$C$5:$C$604,$A38,Erfassung!$A$5:$A$604,"&gt;="&amp;DATE(YEAR($B$4),4,1),Erfassung!$A$5:$A$604,"&lt;="&amp;EOMONTH(DATE(YEAR($B$4),4,1),0)))</f>
        <v/>
      </c>
      <c r="F38" s="18" t="str">
        <f>IF($A38="","",SUMIFS(Erfassung!$G$5:$G$604,Erfassung!$C$5:$C$604,$A38,Erfassung!$A$5:$A$604,"&gt;="&amp;DATE(YEAR($B$4),5,1),Erfassung!$A$5:$A$604,"&lt;="&amp;EOMONTH(DATE(YEAR($B$4),5,1),0)))</f>
        <v/>
      </c>
      <c r="G38" s="18" t="str">
        <f>IF($A38="","",SUMIFS(Erfassung!$G$5:$G$604,Erfassung!$C$5:$C$604,$A38,Erfassung!$A$5:$A$604,"&gt;="&amp;DATE(YEAR($B$4),6,1),Erfassung!$A$5:$A$604,"&lt;="&amp;EOMONTH(DATE(YEAR($B$4),6,1),0)))</f>
        <v/>
      </c>
      <c r="H38" s="18" t="str">
        <f>IF($A38="","",SUMIFS(Erfassung!$G$5:$G$604,Erfassung!$C$5:$C$604,$A38,Erfassung!$A$5:$A$604,"&gt;="&amp;DATE(YEAR($B$4),7,1),Erfassung!$A$5:$A$604,"&lt;="&amp;EOMONTH(DATE(YEAR($B$4),7,1),0)))</f>
        <v/>
      </c>
      <c r="I38" s="18" t="str">
        <f>IF($A38="","",SUMIFS(Erfassung!$G$5:$G$604,Erfassung!$C$5:$C$604,$A38,Erfassung!$A$5:$A$604,"&gt;="&amp;DATE(YEAR($B$4),8,1),Erfassung!$A$5:$A$604,"&lt;="&amp;EOMONTH(DATE(YEAR($B$4),8,1),0)))</f>
        <v/>
      </c>
      <c r="J38" s="18" t="str">
        <f>IF($A38="","",SUMIFS(Erfassung!$G$5:$G$604,Erfassung!$C$5:$C$604,$A38,Erfassung!$A$5:$A$604,"&gt;="&amp;DATE(YEAR($B$4),9,1),Erfassung!$A$5:$A$604,"&lt;="&amp;EOMONTH(DATE(YEAR($B$4),9,1),0)))</f>
        <v/>
      </c>
      <c r="K38" s="18" t="str">
        <f>IF($A38="","",SUMIFS(Erfassung!$G$5:$G$604,Erfassung!$C$5:$C$604,$A38,Erfassung!$A$5:$A$604,"&gt;="&amp;DATE(YEAR($B$4),10,1),Erfassung!$A$5:$A$604,"&lt;="&amp;EOMONTH(DATE(YEAR($B$4),10,1),0)))</f>
        <v/>
      </c>
      <c r="L38" s="18" t="str">
        <f>IF($A38="","",SUMIFS(Erfassung!$G$5:$G$604,Erfassung!$C$5:$C$604,$A38,Erfassung!$A$5:$A$604,"&gt;="&amp;DATE(YEAR($B$4),11,1),Erfassung!$A$5:$A$604,"&lt;="&amp;EOMONTH(DATE(YEAR($B$4),11,1),0)))</f>
        <v/>
      </c>
      <c r="M38" s="18" t="str">
        <f>IF($A38="","",SUMIFS(Erfassung!$G$5:$G$604,Erfassung!$C$5:$C$604,$A38,Erfassung!$A$5:$A$604,"&gt;="&amp;DATE(YEAR($B$4),12,1),Erfassung!$A$5:$A$604,"&lt;="&amp;EOMONTH(DATE(YEAR($B$4),12,1),0)))</f>
        <v/>
      </c>
      <c r="N38" s="9" t="str">
        <f>IF($A38="","",SUM(B38:M38))</f>
        <v/>
      </c>
    </row>
    <row r="39" spans="1:14" x14ac:dyDescent="0.25">
      <c r="A39" s="13" t="str">
        <f>IF(Team!A17="","",Team!A17)</f>
        <v/>
      </c>
      <c r="B39" s="18" t="str">
        <f>IF($A39="","",SUMIFS(Erfassung!$G$5:$G$604,Erfassung!$C$5:$C$604,$A39,Erfassung!$A$5:$A$604,"&gt;="&amp;DATE(YEAR($B$4),1,1),Erfassung!$A$5:$A$604,"&lt;="&amp;EOMONTH(DATE(YEAR($B$4),1,1),0)))</f>
        <v/>
      </c>
      <c r="C39" s="18" t="str">
        <f>IF($A39="","",SUMIFS(Erfassung!$G$5:$G$604,Erfassung!$C$5:$C$604,$A39,Erfassung!$A$5:$A$604,"&gt;="&amp;DATE(YEAR($B$4),2,1),Erfassung!$A$5:$A$604,"&lt;="&amp;EOMONTH(DATE(YEAR($B$4),2,1),0)))</f>
        <v/>
      </c>
      <c r="D39" s="18" t="str">
        <f>IF($A39="","",SUMIFS(Erfassung!$G$5:$G$604,Erfassung!$C$5:$C$604,$A39,Erfassung!$A$5:$A$604,"&gt;="&amp;DATE(YEAR($B$4),3,1),Erfassung!$A$5:$A$604,"&lt;="&amp;EOMONTH(DATE(YEAR($B$4),3,1),0)))</f>
        <v/>
      </c>
      <c r="E39" s="18" t="str">
        <f>IF($A39="","",SUMIFS(Erfassung!$G$5:$G$604,Erfassung!$C$5:$C$604,$A39,Erfassung!$A$5:$A$604,"&gt;="&amp;DATE(YEAR($B$4),4,1),Erfassung!$A$5:$A$604,"&lt;="&amp;EOMONTH(DATE(YEAR($B$4),4,1),0)))</f>
        <v/>
      </c>
      <c r="F39" s="18" t="str">
        <f>IF($A39="","",SUMIFS(Erfassung!$G$5:$G$604,Erfassung!$C$5:$C$604,$A39,Erfassung!$A$5:$A$604,"&gt;="&amp;DATE(YEAR($B$4),5,1),Erfassung!$A$5:$A$604,"&lt;="&amp;EOMONTH(DATE(YEAR($B$4),5,1),0)))</f>
        <v/>
      </c>
      <c r="G39" s="18" t="str">
        <f>IF($A39="","",SUMIFS(Erfassung!$G$5:$G$604,Erfassung!$C$5:$C$604,$A39,Erfassung!$A$5:$A$604,"&gt;="&amp;DATE(YEAR($B$4),6,1),Erfassung!$A$5:$A$604,"&lt;="&amp;EOMONTH(DATE(YEAR($B$4),6,1),0)))</f>
        <v/>
      </c>
      <c r="H39" s="18" t="str">
        <f>IF($A39="","",SUMIFS(Erfassung!$G$5:$G$604,Erfassung!$C$5:$C$604,$A39,Erfassung!$A$5:$A$604,"&gt;="&amp;DATE(YEAR($B$4),7,1),Erfassung!$A$5:$A$604,"&lt;="&amp;EOMONTH(DATE(YEAR($B$4),7,1),0)))</f>
        <v/>
      </c>
      <c r="I39" s="18" t="str">
        <f>IF($A39="","",SUMIFS(Erfassung!$G$5:$G$604,Erfassung!$C$5:$C$604,$A39,Erfassung!$A$5:$A$604,"&gt;="&amp;DATE(YEAR($B$4),8,1),Erfassung!$A$5:$A$604,"&lt;="&amp;EOMONTH(DATE(YEAR($B$4),8,1),0)))</f>
        <v/>
      </c>
      <c r="J39" s="18" t="str">
        <f>IF($A39="","",SUMIFS(Erfassung!$G$5:$G$604,Erfassung!$C$5:$C$604,$A39,Erfassung!$A$5:$A$604,"&gt;="&amp;DATE(YEAR($B$4),9,1),Erfassung!$A$5:$A$604,"&lt;="&amp;EOMONTH(DATE(YEAR($B$4),9,1),0)))</f>
        <v/>
      </c>
      <c r="K39" s="18" t="str">
        <f>IF($A39="","",SUMIFS(Erfassung!$G$5:$G$604,Erfassung!$C$5:$C$604,$A39,Erfassung!$A$5:$A$604,"&gt;="&amp;DATE(YEAR($B$4),10,1),Erfassung!$A$5:$A$604,"&lt;="&amp;EOMONTH(DATE(YEAR($B$4),10,1),0)))</f>
        <v/>
      </c>
      <c r="L39" s="18" t="str">
        <f>IF($A39="","",SUMIFS(Erfassung!$G$5:$G$604,Erfassung!$C$5:$C$604,$A39,Erfassung!$A$5:$A$604,"&gt;="&amp;DATE(YEAR($B$4),11,1),Erfassung!$A$5:$A$604,"&lt;="&amp;EOMONTH(DATE(YEAR($B$4),11,1),0)))</f>
        <v/>
      </c>
      <c r="M39" s="18" t="str">
        <f>IF($A39="","",SUMIFS(Erfassung!$G$5:$G$604,Erfassung!$C$5:$C$604,$A39,Erfassung!$A$5:$A$604,"&gt;="&amp;DATE(YEAR($B$4),12,1),Erfassung!$A$5:$A$604,"&lt;="&amp;EOMONTH(DATE(YEAR($B$4),12,1),0)))</f>
        <v/>
      </c>
      <c r="N39" s="9" t="str">
        <f>IF($A39="","",SUM(B39:M39))</f>
        <v/>
      </c>
    </row>
    <row r="40" spans="1:14" x14ac:dyDescent="0.25">
      <c r="A40" s="13" t="str">
        <f>IF(Team!A18="","",Team!A18)</f>
        <v/>
      </c>
      <c r="B40" s="18" t="str">
        <f>IF($A40="","",SUMIFS(Erfassung!$G$5:$G$604,Erfassung!$C$5:$C$604,$A40,Erfassung!$A$5:$A$604,"&gt;="&amp;DATE(YEAR($B$4),1,1),Erfassung!$A$5:$A$604,"&lt;="&amp;EOMONTH(DATE(YEAR($B$4),1,1),0)))</f>
        <v/>
      </c>
      <c r="C40" s="18" t="str">
        <f>IF($A40="","",SUMIFS(Erfassung!$G$5:$G$604,Erfassung!$C$5:$C$604,$A40,Erfassung!$A$5:$A$604,"&gt;="&amp;DATE(YEAR($B$4),2,1),Erfassung!$A$5:$A$604,"&lt;="&amp;EOMONTH(DATE(YEAR($B$4),2,1),0)))</f>
        <v/>
      </c>
      <c r="D40" s="18" t="str">
        <f>IF($A40="","",SUMIFS(Erfassung!$G$5:$G$604,Erfassung!$C$5:$C$604,$A40,Erfassung!$A$5:$A$604,"&gt;="&amp;DATE(YEAR($B$4),3,1),Erfassung!$A$5:$A$604,"&lt;="&amp;EOMONTH(DATE(YEAR($B$4),3,1),0)))</f>
        <v/>
      </c>
      <c r="E40" s="18" t="str">
        <f>IF($A40="","",SUMIFS(Erfassung!$G$5:$G$604,Erfassung!$C$5:$C$604,$A40,Erfassung!$A$5:$A$604,"&gt;="&amp;DATE(YEAR($B$4),4,1),Erfassung!$A$5:$A$604,"&lt;="&amp;EOMONTH(DATE(YEAR($B$4),4,1),0)))</f>
        <v/>
      </c>
      <c r="F40" s="18" t="str">
        <f>IF($A40="","",SUMIFS(Erfassung!$G$5:$G$604,Erfassung!$C$5:$C$604,$A40,Erfassung!$A$5:$A$604,"&gt;="&amp;DATE(YEAR($B$4),5,1),Erfassung!$A$5:$A$604,"&lt;="&amp;EOMONTH(DATE(YEAR($B$4),5,1),0)))</f>
        <v/>
      </c>
      <c r="G40" s="18" t="str">
        <f>IF($A40="","",SUMIFS(Erfassung!$G$5:$G$604,Erfassung!$C$5:$C$604,$A40,Erfassung!$A$5:$A$604,"&gt;="&amp;DATE(YEAR($B$4),6,1),Erfassung!$A$5:$A$604,"&lt;="&amp;EOMONTH(DATE(YEAR($B$4),6,1),0)))</f>
        <v/>
      </c>
      <c r="H40" s="18" t="str">
        <f>IF($A40="","",SUMIFS(Erfassung!$G$5:$G$604,Erfassung!$C$5:$C$604,$A40,Erfassung!$A$5:$A$604,"&gt;="&amp;DATE(YEAR($B$4),7,1),Erfassung!$A$5:$A$604,"&lt;="&amp;EOMONTH(DATE(YEAR($B$4),7,1),0)))</f>
        <v/>
      </c>
      <c r="I40" s="18" t="str">
        <f>IF($A40="","",SUMIFS(Erfassung!$G$5:$G$604,Erfassung!$C$5:$C$604,$A40,Erfassung!$A$5:$A$604,"&gt;="&amp;DATE(YEAR($B$4),8,1),Erfassung!$A$5:$A$604,"&lt;="&amp;EOMONTH(DATE(YEAR($B$4),8,1),0)))</f>
        <v/>
      </c>
      <c r="J40" s="18" t="str">
        <f>IF($A40="","",SUMIFS(Erfassung!$G$5:$G$604,Erfassung!$C$5:$C$604,$A40,Erfassung!$A$5:$A$604,"&gt;="&amp;DATE(YEAR($B$4),9,1),Erfassung!$A$5:$A$604,"&lt;="&amp;EOMONTH(DATE(YEAR($B$4),9,1),0)))</f>
        <v/>
      </c>
      <c r="K40" s="18" t="str">
        <f>IF($A40="","",SUMIFS(Erfassung!$G$5:$G$604,Erfassung!$C$5:$C$604,$A40,Erfassung!$A$5:$A$604,"&gt;="&amp;DATE(YEAR($B$4),10,1),Erfassung!$A$5:$A$604,"&lt;="&amp;EOMONTH(DATE(YEAR($B$4),10,1),0)))</f>
        <v/>
      </c>
      <c r="L40" s="18" t="str">
        <f>IF($A40="","",SUMIFS(Erfassung!$G$5:$G$604,Erfassung!$C$5:$C$604,$A40,Erfassung!$A$5:$A$604,"&gt;="&amp;DATE(YEAR($B$4),11,1),Erfassung!$A$5:$A$604,"&lt;="&amp;EOMONTH(DATE(YEAR($B$4),11,1),0)))</f>
        <v/>
      </c>
      <c r="M40" s="18" t="str">
        <f>IF($A40="","",SUMIFS(Erfassung!$G$5:$G$604,Erfassung!$C$5:$C$604,$A40,Erfassung!$A$5:$A$604,"&gt;="&amp;DATE(YEAR($B$4),12,1),Erfassung!$A$5:$A$604,"&lt;="&amp;EOMONTH(DATE(YEAR($B$4),12,1),0)))</f>
        <v/>
      </c>
      <c r="N40" s="9" t="str">
        <f>IF($A40="","",SUM(B40:M40))</f>
        <v/>
      </c>
    </row>
    <row r="41" spans="1:14" x14ac:dyDescent="0.25">
      <c r="A41" s="13" t="str">
        <f>IF(Team!A19="","",Team!A19)</f>
        <v/>
      </c>
      <c r="B41" s="18" t="str">
        <f>IF($A41="","",SUMIFS(Erfassung!$G$5:$G$604,Erfassung!$C$5:$C$604,$A41,Erfassung!$A$5:$A$604,"&gt;="&amp;DATE(YEAR($B$4),1,1),Erfassung!$A$5:$A$604,"&lt;="&amp;EOMONTH(DATE(YEAR($B$4),1,1),0)))</f>
        <v/>
      </c>
      <c r="C41" s="18" t="str">
        <f>IF($A41="","",SUMIFS(Erfassung!$G$5:$G$604,Erfassung!$C$5:$C$604,$A41,Erfassung!$A$5:$A$604,"&gt;="&amp;DATE(YEAR($B$4),2,1),Erfassung!$A$5:$A$604,"&lt;="&amp;EOMONTH(DATE(YEAR($B$4),2,1),0)))</f>
        <v/>
      </c>
      <c r="D41" s="18" t="str">
        <f>IF($A41="","",SUMIFS(Erfassung!$G$5:$G$604,Erfassung!$C$5:$C$604,$A41,Erfassung!$A$5:$A$604,"&gt;="&amp;DATE(YEAR($B$4),3,1),Erfassung!$A$5:$A$604,"&lt;="&amp;EOMONTH(DATE(YEAR($B$4),3,1),0)))</f>
        <v/>
      </c>
      <c r="E41" s="18" t="str">
        <f>IF($A41="","",SUMIFS(Erfassung!$G$5:$G$604,Erfassung!$C$5:$C$604,$A41,Erfassung!$A$5:$A$604,"&gt;="&amp;DATE(YEAR($B$4),4,1),Erfassung!$A$5:$A$604,"&lt;="&amp;EOMONTH(DATE(YEAR($B$4),4,1),0)))</f>
        <v/>
      </c>
      <c r="F41" s="18" t="str">
        <f>IF($A41="","",SUMIFS(Erfassung!$G$5:$G$604,Erfassung!$C$5:$C$604,$A41,Erfassung!$A$5:$A$604,"&gt;="&amp;DATE(YEAR($B$4),5,1),Erfassung!$A$5:$A$604,"&lt;="&amp;EOMONTH(DATE(YEAR($B$4),5,1),0)))</f>
        <v/>
      </c>
      <c r="G41" s="18" t="str">
        <f>IF($A41="","",SUMIFS(Erfassung!$G$5:$G$604,Erfassung!$C$5:$C$604,$A41,Erfassung!$A$5:$A$604,"&gt;="&amp;DATE(YEAR($B$4),6,1),Erfassung!$A$5:$A$604,"&lt;="&amp;EOMONTH(DATE(YEAR($B$4),6,1),0)))</f>
        <v/>
      </c>
      <c r="H41" s="18" t="str">
        <f>IF($A41="","",SUMIFS(Erfassung!$G$5:$G$604,Erfassung!$C$5:$C$604,$A41,Erfassung!$A$5:$A$604,"&gt;="&amp;DATE(YEAR($B$4),7,1),Erfassung!$A$5:$A$604,"&lt;="&amp;EOMONTH(DATE(YEAR($B$4),7,1),0)))</f>
        <v/>
      </c>
      <c r="I41" s="18" t="str">
        <f>IF($A41="","",SUMIFS(Erfassung!$G$5:$G$604,Erfassung!$C$5:$C$604,$A41,Erfassung!$A$5:$A$604,"&gt;="&amp;DATE(YEAR($B$4),8,1),Erfassung!$A$5:$A$604,"&lt;="&amp;EOMONTH(DATE(YEAR($B$4),8,1),0)))</f>
        <v/>
      </c>
      <c r="J41" s="18" t="str">
        <f>IF($A41="","",SUMIFS(Erfassung!$G$5:$G$604,Erfassung!$C$5:$C$604,$A41,Erfassung!$A$5:$A$604,"&gt;="&amp;DATE(YEAR($B$4),9,1),Erfassung!$A$5:$A$604,"&lt;="&amp;EOMONTH(DATE(YEAR($B$4),9,1),0)))</f>
        <v/>
      </c>
      <c r="K41" s="18" t="str">
        <f>IF($A41="","",SUMIFS(Erfassung!$G$5:$G$604,Erfassung!$C$5:$C$604,$A41,Erfassung!$A$5:$A$604,"&gt;="&amp;DATE(YEAR($B$4),10,1),Erfassung!$A$5:$A$604,"&lt;="&amp;EOMONTH(DATE(YEAR($B$4),10,1),0)))</f>
        <v/>
      </c>
      <c r="L41" s="18" t="str">
        <f>IF($A41="","",SUMIFS(Erfassung!$G$5:$G$604,Erfassung!$C$5:$C$604,$A41,Erfassung!$A$5:$A$604,"&gt;="&amp;DATE(YEAR($B$4),11,1),Erfassung!$A$5:$A$604,"&lt;="&amp;EOMONTH(DATE(YEAR($B$4),11,1),0)))</f>
        <v/>
      </c>
      <c r="M41" s="18" t="str">
        <f>IF($A41="","",SUMIFS(Erfassung!$G$5:$G$604,Erfassung!$C$5:$C$604,$A41,Erfassung!$A$5:$A$604,"&gt;="&amp;DATE(YEAR($B$4),12,1),Erfassung!$A$5:$A$604,"&lt;="&amp;EOMONTH(DATE(YEAR($B$4),12,1),0)))</f>
        <v/>
      </c>
      <c r="N41" s="9" t="str">
        <f>IF($A41="","",SUM(B41:M41))</f>
        <v/>
      </c>
    </row>
    <row r="43" ht="30" customHeight="1" spans="1:14" x14ac:dyDescent="0.25">
      <c r="A43" s="19" t="s">
        <v>41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5" ht="30" customHeight="1" spans="1:14" x14ac:dyDescent="0.25">
      <c r="A45" s="20" t="s">
        <v>42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</sheetData>
  <mergeCells count="5">
    <mergeCell ref="A1:N1"/>
    <mergeCell ref="A2:N2"/>
    <mergeCell ref="A25:N25"/>
    <mergeCell ref="A43:N43"/>
    <mergeCell ref="A45:N45"/>
  </mergeCells>
  <hyperlinks>
    <hyperlink ref="A45" r:id="rId1"/>
  </hyperlinks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20" customWidth="1"/>
  </cols>
  <sheetData>
    <row r="1" ht="24" customHeight="1" spans="1:4" x14ac:dyDescent="0.25">
      <c r="A1" s="1" t="s">
        <v>43</v>
      </c>
      <c r="B1" s="1"/>
      <c r="C1" s="1"/>
      <c r="D1" s="1"/>
    </row>
    <row r="2" ht="32" customHeight="1" spans="1:4" x14ac:dyDescent="0.25">
      <c r="A2" s="2" t="s">
        <v>44</v>
      </c>
      <c r="B2" s="2"/>
      <c r="C2" s="2"/>
      <c r="D2" s="2"/>
    </row>
    <row r="4" ht="30" customHeight="1" spans="1:4" x14ac:dyDescent="0.25">
      <c r="A4" s="3" t="s">
        <v>4</v>
      </c>
      <c r="B4" s="3" t="s">
        <v>45</v>
      </c>
      <c r="C4" s="3" t="s">
        <v>46</v>
      </c>
      <c r="D4" s="3" t="s">
        <v>47</v>
      </c>
    </row>
    <row r="5" spans="1:4" x14ac:dyDescent="0.25">
      <c r="A5" s="6" t="s">
        <v>11</v>
      </c>
      <c r="B5" s="6" t="s">
        <v>48</v>
      </c>
      <c r="C5" s="6" t="s">
        <v>49</v>
      </c>
      <c r="D5" s="21">
        <v>8</v>
      </c>
    </row>
    <row r="6" spans="1:4" x14ac:dyDescent="0.25">
      <c r="A6" s="6" t="s">
        <v>12</v>
      </c>
      <c r="B6" s="6" t="s">
        <v>50</v>
      </c>
      <c r="C6" s="6" t="s">
        <v>51</v>
      </c>
      <c r="D6" s="21">
        <v>8</v>
      </c>
    </row>
    <row r="7" spans="1:4" x14ac:dyDescent="0.25">
      <c r="A7" s="6" t="s">
        <v>13</v>
      </c>
      <c r="B7" s="6" t="s">
        <v>52</v>
      </c>
      <c r="C7" s="6" t="s">
        <v>51</v>
      </c>
      <c r="D7" s="21">
        <v>6</v>
      </c>
    </row>
    <row r="8" spans="1:4" x14ac:dyDescent="0.25">
      <c r="A8" s="6" t="s">
        <v>14</v>
      </c>
      <c r="B8" s="6" t="s">
        <v>53</v>
      </c>
      <c r="C8" s="6" t="s">
        <v>54</v>
      </c>
      <c r="D8" s="21">
        <v>8</v>
      </c>
    </row>
    <row r="9" spans="1:4" x14ac:dyDescent="0.25">
      <c r="A9" s="6"/>
      <c r="B9" s="6"/>
      <c r="C9" s="6"/>
      <c r="D9" s="21"/>
    </row>
    <row r="10" spans="1:4" x14ac:dyDescent="0.25">
      <c r="A10" s="6"/>
      <c r="B10" s="6"/>
      <c r="C10" s="6"/>
      <c r="D10" s="21"/>
    </row>
    <row r="11" spans="1:4" x14ac:dyDescent="0.25">
      <c r="A11" s="6"/>
      <c r="B11" s="6"/>
      <c r="C11" s="6"/>
      <c r="D11" s="21"/>
    </row>
    <row r="12" spans="1:4" x14ac:dyDescent="0.25">
      <c r="A12" s="6"/>
      <c r="B12" s="6"/>
      <c r="C12" s="6"/>
      <c r="D12" s="21"/>
    </row>
    <row r="13" spans="1:4" x14ac:dyDescent="0.25">
      <c r="A13" s="6"/>
      <c r="B13" s="6"/>
      <c r="C13" s="6"/>
      <c r="D13" s="21"/>
    </row>
    <row r="14" spans="1:4" x14ac:dyDescent="0.25">
      <c r="A14" s="6"/>
      <c r="B14" s="6"/>
      <c r="C14" s="6"/>
      <c r="D14" s="21"/>
    </row>
    <row r="15" spans="1:4" x14ac:dyDescent="0.25">
      <c r="A15" s="6"/>
      <c r="B15" s="6"/>
      <c r="C15" s="6"/>
      <c r="D15" s="21"/>
    </row>
    <row r="16" spans="1:4" x14ac:dyDescent="0.25">
      <c r="A16" s="6"/>
      <c r="B16" s="6"/>
      <c r="C16" s="6"/>
      <c r="D16" s="21"/>
    </row>
    <row r="17" spans="1:4" x14ac:dyDescent="0.25">
      <c r="A17" s="6"/>
      <c r="B17" s="6"/>
      <c r="C17" s="6"/>
      <c r="D17" s="21"/>
    </row>
    <row r="18" spans="1:4" x14ac:dyDescent="0.25">
      <c r="A18" s="6"/>
      <c r="B18" s="6"/>
      <c r="C18" s="6"/>
      <c r="D18" s="21"/>
    </row>
    <row r="19" spans="1:4" x14ac:dyDescent="0.25">
      <c r="A19" s="6"/>
      <c r="B19" s="6"/>
      <c r="C19" s="6"/>
      <c r="D19" s="21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Erfassung</vt:lpstr>
      <vt:lpstr>Auswertung</vt:lpstr>
      <vt:lpstr>Team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2026-10-26T19:57:58Z</dcterms:created>
  <dcterms:modified xsi:type="dcterms:W3CDTF">2026-10-26T19:57:58Z</dcterms:modified>
</cp:coreProperties>
</file>