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<sst xmlns="http://schemas.openxmlformats.org/spreadsheetml/2006/main" count="93" uniqueCount="62">
  <si>
    <t>Stundenzettel August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</si>
  <si>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</si>
  <si>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</si>
  <si>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</si>
  <si>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</si>
  <si>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August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</si>
  <si>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</si>
  <si>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</si>
  <si>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</si>
  <si>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</si>
  <si>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</si>
  <si>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</si>
  <si>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</si>
  <si>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</si>
  <si>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</si>
  <si>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</si>
  <si>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</si>
  <si>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</si>
  <si>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</si>
  <si>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</si>
  <si>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So</t>
  </si>
  <si>
    <t>Mo</t>
  </si>
  <si>
    <t>Di</t>
  </si>
  <si>
    <t>Mi</t>
  </si>
  <si>
    <t>Do</t>
  </si>
  <si>
    <t>Fr</t>
  </si>
  <si>
    <t>Sa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</si>
  <si>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</si>
  <si>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</si>
  <si>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</si>
  <si>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</si>
  <si>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</si>
  <si>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</si>
  <si>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</si>
  <si>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</si>
  <si>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</si>
  <si>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August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</si>
  <si>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</si>
  <si>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</si>
  <si>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</si>
  <si>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</si>
  <si>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</si>
  <si>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</si>
  <si>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</si>
  <si>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</si>
  <si>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</si>
  <si>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</si>
  <si>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</si>
  <si>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</si>
  <si>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</si>
  <si>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</si>
  <si>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</si>
  <si>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</si>
  <si>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</si>
  <si>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</si>
  <si>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</si>
  <si>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</si>
  <si>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Augsburger Friedensfest</t>
  </si>
  <si>
    <t>Stadt Augsburg</t>
  </si>
  <si>
    <t>Mariä Himmelfahrt</t>
  </si>
  <si>
    <t>SL; in Teilen von BY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</si>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</sst>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aug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46600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0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15" t="s">
        <v>21</v>
      </c>
      <c r="B9" s="16">
        <v>46601</v>
      </c>
      <c r="C9" s="17"/>
      <c r="D9" s="17"/>
      <c r="E9" s="18"/>
      <c r="F9" s="19">
        <f>IF(AND(ISNUMBER(C9),ISNUMBER(D9)),MAX(0,(D9-C9+IF(D9&lt;C9,1,0))*24-IF(ISNUMBER(E9),E9,0)/60),0)</f>
        <v>0</v>
      </c>
      <c r="G9" s="20">
        <f>IF(COUNTIFS(Feiertage!$A$5:$A$6,B9,Feiertage!$E$5:$E$6,"frei")&gt;0,0,IF(WEEKDAY(B9,2)&lt;=5,$F$4,0))</f>
        <v>8</v>
      </c>
      <c r="H9" s="21" t="str">
        <f>IF(COUNTIFS(Feiertage!$A$5:$A$6,B9,Feiertage!$E$5:$E$6,"frei")&gt;0,INDEX(Feiertage!$C$5:$C$6,MATCH(B9,Feiertage!$A$5:$A$6,0)),"")</f>
        <v/>
      </c>
    </row>
    <row r="10" spans="1:8" x14ac:dyDescent="0.25">
      <c r="A10" s="15" t="s">
        <v>22</v>
      </c>
      <c r="B10" s="16">
        <v>46602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IF(COUNTIFS(Feiertage!$A$5:$A$6,B10,Feiertage!$E$5:$E$6,"frei")&gt;0,0,IF(WEEKDAY(B10,2)&lt;=5,$F$4,0))</f>
        <v>8</v>
      </c>
      <c r="H10" s="21" t="str">
        <f>IF(COUNTIFS(Feiertage!$A$5:$A$6,B10,Feiertage!$E$5:$E$6,"frei")&gt;0,INDEX(Feiertage!$C$5:$C$6,MATCH(B10,Feiertage!$A$5:$A$6,0)),"")</f>
        <v/>
      </c>
    </row>
    <row r="11" spans="1:8" x14ac:dyDescent="0.25">
      <c r="A11" s="15" t="s">
        <v>23</v>
      </c>
      <c r="B11" s="16">
        <v>46603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IF(COUNTIFS(Feiertage!$A$5:$A$6,B11,Feiertage!$E$5:$E$6,"frei")&gt;0,0,IF(WEEKDAY(B11,2)&lt;=5,$F$4,0))</f>
        <v>8</v>
      </c>
      <c r="H11" s="21" t="str">
        <f>IF(COUNTIFS(Feiertage!$A$5:$A$6,B11,Feiertage!$E$5:$E$6,"frei")&gt;0,INDEX(Feiertage!$C$5:$C$6,MATCH(B11,Feiertage!$A$5:$A$6,0)),"")</f>
        <v/>
      </c>
    </row>
    <row r="12" spans="1:8" x14ac:dyDescent="0.25">
      <c r="A12" s="15" t="s">
        <v>24</v>
      </c>
      <c r="B12" s="16">
        <v>46604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IF(COUNTIFS(Feiertage!$A$5:$A$6,B12,Feiertage!$E$5:$E$6,"frei")&gt;0,0,IF(WEEKDAY(B12,2)&lt;=5,$F$4,0))</f>
        <v>8</v>
      </c>
      <c r="H12" s="21" t="str">
        <f>IF(COUNTIFS(Feiertage!$A$5:$A$6,B12,Feiertage!$E$5:$E$6,"frei")&gt;0,INDEX(Feiertage!$C$5:$C$6,MATCH(B12,Feiertage!$A$5:$A$6,0)),"")</f>
        <v/>
      </c>
    </row>
    <row r="13" spans="1:8" x14ac:dyDescent="0.25">
      <c r="A13" s="15" t="s">
        <v>25</v>
      </c>
      <c r="B13" s="16">
        <v>46605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IF(COUNTIFS(Feiertage!$A$5:$A$6,B13,Feiertage!$E$5:$E$6,"frei")&gt;0,0,IF(WEEKDAY(B13,2)&lt;=5,$F$4,0))</f>
        <v>8</v>
      </c>
      <c r="H13" s="21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46606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0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46607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0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15" t="s">
        <v>21</v>
      </c>
      <c r="B16" s="16">
        <v>46608</v>
      </c>
      <c r="C16" s="17"/>
      <c r="D16" s="17"/>
      <c r="E16" s="18"/>
      <c r="F16" s="19">
        <f>IF(AND(ISNUMBER(C16),ISNUMBER(D16)),MAX(0,(D16-C16+IF(D16&lt;C16,1,0))*24-IF(ISNUMBER(E16),E16,0)/60),0)</f>
        <v>0</v>
      </c>
      <c r="G16" s="20">
        <f>IF(COUNTIFS(Feiertage!$A$5:$A$6,B16,Feiertage!$E$5:$E$6,"frei")&gt;0,0,IF(WEEKDAY(B16,2)&lt;=5,$F$4,0))</f>
        <v>8</v>
      </c>
      <c r="H16" s="21" t="str">
        <f>IF(COUNTIFS(Feiertage!$A$5:$A$6,B16,Feiertage!$E$5:$E$6,"frei")&gt;0,INDEX(Feiertage!$C$5:$C$6,MATCH(B16,Feiertage!$A$5:$A$6,0)),"")</f>
        <v/>
      </c>
    </row>
    <row r="17" spans="1:8" x14ac:dyDescent="0.25">
      <c r="A17" s="15" t="s">
        <v>22</v>
      </c>
      <c r="B17" s="16">
        <v>46609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IF(COUNTIFS(Feiertage!$A$5:$A$6,B17,Feiertage!$E$5:$E$6,"frei")&gt;0,0,IF(WEEKDAY(B17,2)&lt;=5,$F$4,0))</f>
        <v>8</v>
      </c>
      <c r="H17" s="21" t="str">
        <f>IF(COUNTIFS(Feiertage!$A$5:$A$6,B17,Feiertage!$E$5:$E$6,"frei")&gt;0,INDEX(Feiertage!$C$5:$C$6,MATCH(B17,Feiertage!$A$5:$A$6,0)),"")</f>
        <v/>
      </c>
    </row>
    <row r="18" spans="1:8" x14ac:dyDescent="0.25">
      <c r="A18" s="15" t="s">
        <v>23</v>
      </c>
      <c r="B18" s="16">
        <v>46610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IF(COUNTIFS(Feiertage!$A$5:$A$6,B18,Feiertage!$E$5:$E$6,"frei")&gt;0,0,IF(WEEKDAY(B18,2)&lt;=5,$F$4,0))</f>
        <v>8</v>
      </c>
      <c r="H18" s="21" t="str">
        <f>IF(COUNTIFS(Feiertage!$A$5:$A$6,B18,Feiertage!$E$5:$E$6,"frei")&gt;0,INDEX(Feiertage!$C$5:$C$6,MATCH(B18,Feiertage!$A$5:$A$6,0)),"")</f>
        <v/>
      </c>
    </row>
    <row r="19" spans="1:8" x14ac:dyDescent="0.25">
      <c r="A19" s="15" t="s">
        <v>24</v>
      </c>
      <c r="B19" s="16">
        <v>46611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IF(COUNTIFS(Feiertage!$A$5:$A$6,B19,Feiertage!$E$5:$E$6,"frei")&gt;0,0,IF(WEEKDAY(B19,2)&lt;=5,$F$4,0))</f>
        <v>8</v>
      </c>
      <c r="H19" s="21" t="str">
        <f>IF(COUNTIFS(Feiertage!$A$5:$A$6,B19,Feiertage!$E$5:$E$6,"frei")&gt;0,INDEX(Feiertage!$C$5:$C$6,MATCH(B19,Feiertage!$A$5:$A$6,0)),"")</f>
        <v/>
      </c>
    </row>
    <row r="20" spans="1:8" x14ac:dyDescent="0.25">
      <c r="A20" s="15" t="s">
        <v>25</v>
      </c>
      <c r="B20" s="16">
        <v>46612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IF(COUNTIFS(Feiertage!$A$5:$A$6,B20,Feiertage!$E$5:$E$6,"frei")&gt;0,0,IF(WEEKDAY(B20,2)&lt;=5,$F$4,0))</f>
        <v>8</v>
      </c>
      <c r="H20" s="21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46613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0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46614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0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15" t="s">
        <v>21</v>
      </c>
      <c r="B23" s="16">
        <v>46615</v>
      </c>
      <c r="C23" s="17"/>
      <c r="D23" s="17"/>
      <c r="E23" s="18"/>
      <c r="F23" s="19">
        <f>IF(AND(ISNUMBER(C23),ISNUMBER(D23)),MAX(0,(D23-C23+IF(D23&lt;C23,1,0))*24-IF(ISNUMBER(E23),E23,0)/60),0)</f>
        <v>0</v>
      </c>
      <c r="G23" s="20">
        <f>IF(COUNTIFS(Feiertage!$A$5:$A$6,B23,Feiertage!$E$5:$E$6,"frei")&gt;0,0,IF(WEEKDAY(B23,2)&lt;=5,$F$4,0))</f>
        <v>8</v>
      </c>
      <c r="H23" s="21" t="str">
        <f>IF(COUNTIFS(Feiertage!$A$5:$A$6,B23,Feiertage!$E$5:$E$6,"frei")&gt;0,INDEX(Feiertage!$C$5:$C$6,MATCH(B23,Feiertage!$A$5:$A$6,0)),"")</f>
        <v/>
      </c>
    </row>
    <row r="24" spans="1:8" x14ac:dyDescent="0.25">
      <c r="A24" s="15" t="s">
        <v>22</v>
      </c>
      <c r="B24" s="16">
        <v>46616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IF(COUNTIFS(Feiertage!$A$5:$A$6,B24,Feiertage!$E$5:$E$6,"frei")&gt;0,0,IF(WEEKDAY(B24,2)&lt;=5,$F$4,0))</f>
        <v>8</v>
      </c>
      <c r="H24" s="21" t="str">
        <f>IF(COUNTIFS(Feiertage!$A$5:$A$6,B24,Feiertage!$E$5:$E$6,"frei")&gt;0,INDEX(Feiertage!$C$5:$C$6,MATCH(B24,Feiertage!$A$5:$A$6,0)),"")</f>
        <v/>
      </c>
    </row>
    <row r="25" spans="1:8" x14ac:dyDescent="0.25">
      <c r="A25" s="15" t="s">
        <v>23</v>
      </c>
      <c r="B25" s="16">
        <v>46617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IF(COUNTIFS(Feiertage!$A$5:$A$6,B25,Feiertage!$E$5:$E$6,"frei")&gt;0,0,IF(WEEKDAY(B25,2)&lt;=5,$F$4,0))</f>
        <v>8</v>
      </c>
      <c r="H25" s="21" t="str">
        <f>IF(COUNTIFS(Feiertage!$A$5:$A$6,B25,Feiertage!$E$5:$E$6,"frei")&gt;0,INDEX(Feiertage!$C$5:$C$6,MATCH(B25,Feiertage!$A$5:$A$6,0)),"")</f>
        <v/>
      </c>
    </row>
    <row r="26" spans="1:8" x14ac:dyDescent="0.25">
      <c r="A26" s="15" t="s">
        <v>24</v>
      </c>
      <c r="B26" s="16">
        <v>46618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IF(COUNTIFS(Feiertage!$A$5:$A$6,B26,Feiertage!$E$5:$E$6,"frei")&gt;0,0,IF(WEEKDAY(B26,2)&lt;=5,$F$4,0))</f>
        <v>8</v>
      </c>
      <c r="H26" s="21" t="str">
        <f>IF(COUNTIFS(Feiertage!$A$5:$A$6,B26,Feiertage!$E$5:$E$6,"frei")&gt;0,INDEX(Feiertage!$C$5:$C$6,MATCH(B26,Feiertage!$A$5:$A$6,0)),"")</f>
        <v/>
      </c>
    </row>
    <row r="27" spans="1:8" x14ac:dyDescent="0.25">
      <c r="A27" s="15" t="s">
        <v>25</v>
      </c>
      <c r="B27" s="16">
        <v>46619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IF(COUNTIFS(Feiertage!$A$5:$A$6,B27,Feiertage!$E$5:$E$6,"frei")&gt;0,0,IF(WEEKDAY(B27,2)&lt;=5,$F$4,0))</f>
        <v>8</v>
      </c>
      <c r="H27" s="21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46620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0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46621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0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15" t="s">
        <v>21</v>
      </c>
      <c r="B30" s="16">
        <v>46622</v>
      </c>
      <c r="C30" s="17"/>
      <c r="D30" s="17"/>
      <c r="E30" s="18"/>
      <c r="F30" s="19">
        <f>IF(AND(ISNUMBER(C30),ISNUMBER(D30)),MAX(0,(D30-C30+IF(D30&lt;C30,1,0))*24-IF(ISNUMBER(E30),E30,0)/60),0)</f>
        <v>0</v>
      </c>
      <c r="G30" s="20">
        <f>IF(COUNTIFS(Feiertage!$A$5:$A$6,B30,Feiertage!$E$5:$E$6,"frei")&gt;0,0,IF(WEEKDAY(B30,2)&lt;=5,$F$4,0))</f>
        <v>8</v>
      </c>
      <c r="H30" s="21" t="str">
        <f>IF(COUNTIFS(Feiertage!$A$5:$A$6,B30,Feiertage!$E$5:$E$6,"frei")&gt;0,INDEX(Feiertage!$C$5:$C$6,MATCH(B30,Feiertage!$A$5:$A$6,0)),"")</f>
        <v/>
      </c>
    </row>
    <row r="31" spans="1:8" x14ac:dyDescent="0.25">
      <c r="A31" s="15" t="s">
        <v>22</v>
      </c>
      <c r="B31" s="16">
        <v>46623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IF(COUNTIFS(Feiertage!$A$5:$A$6,B31,Feiertage!$E$5:$E$6,"frei")&gt;0,0,IF(WEEKDAY(B31,2)&lt;=5,$F$4,0))</f>
        <v>8</v>
      </c>
      <c r="H31" s="21" t="str">
        <f>IF(COUNTIFS(Feiertage!$A$5:$A$6,B31,Feiertage!$E$5:$E$6,"frei")&gt;0,INDEX(Feiertage!$C$5:$C$6,MATCH(B31,Feiertage!$A$5:$A$6,0)),"")</f>
        <v/>
      </c>
    </row>
    <row r="32" spans="1:8" x14ac:dyDescent="0.25">
      <c r="A32" s="15" t="s">
        <v>23</v>
      </c>
      <c r="B32" s="16">
        <v>46624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IF(COUNTIFS(Feiertage!$A$5:$A$6,B32,Feiertage!$E$5:$E$6,"frei")&gt;0,0,IF(WEEKDAY(B32,2)&lt;=5,$F$4,0))</f>
        <v>8</v>
      </c>
      <c r="H32" s="21" t="str">
        <f>IF(COUNTIFS(Feiertage!$A$5:$A$6,B32,Feiertage!$E$5:$E$6,"frei")&gt;0,INDEX(Feiertage!$C$5:$C$6,MATCH(B32,Feiertage!$A$5:$A$6,0)),"")</f>
        <v/>
      </c>
    </row>
    <row r="33" spans="1:8" x14ac:dyDescent="0.25">
      <c r="A33" s="15" t="s">
        <v>24</v>
      </c>
      <c r="B33" s="16">
        <v>46625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IF(COUNTIFS(Feiertage!$A$5:$A$6,B33,Feiertage!$E$5:$E$6,"frei")&gt;0,0,IF(WEEKDAY(B33,2)&lt;=5,$F$4,0))</f>
        <v>8</v>
      </c>
      <c r="H33" s="21" t="str">
        <f>IF(COUNTIFS(Feiertage!$A$5:$A$6,B33,Feiertage!$E$5:$E$6,"frei")&gt;0,INDEX(Feiertage!$C$5:$C$6,MATCH(B33,Feiertage!$A$5:$A$6,0)),"")</f>
        <v/>
      </c>
    </row>
    <row r="34" spans="1:8" x14ac:dyDescent="0.25">
      <c r="A34" s="15" t="s">
        <v>25</v>
      </c>
      <c r="B34" s="16">
        <v>46626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IF(COUNTIFS(Feiertage!$A$5:$A$6,B34,Feiertage!$E$5:$E$6,"frei")&gt;0,0,IF(WEEKDAY(B34,2)&lt;=5,$F$4,0))</f>
        <v>8</v>
      </c>
      <c r="H34" s="21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46627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0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46628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0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15" t="s">
        <v>21</v>
      </c>
      <c r="B37" s="16">
        <v>46629</v>
      </c>
      <c r="C37" s="17"/>
      <c r="D37" s="17"/>
      <c r="E37" s="18"/>
      <c r="F37" s="19">
        <f>IF(AND(ISNUMBER(C37),ISNUMBER(D37)),MAX(0,(D37-C37+IF(D37&lt;C37,1,0))*24-IF(ISNUMBER(E37),E37,0)/60),0)</f>
        <v>0</v>
      </c>
      <c r="G37" s="20">
        <f>IF(COUNTIFS(Feiertage!$A$5:$A$6,B37,Feiertage!$E$5:$E$6,"frei")&gt;0,0,IF(WEEKDAY(B37,2)&lt;=5,$F$4,0))</f>
        <v>8</v>
      </c>
      <c r="H37" s="21" t="str">
        <f>IF(COUNTIFS(Feiertage!$A$5:$A$6,B37,Feiertage!$E$5:$E$6,"frei")&gt;0,INDEX(Feiertage!$C$5:$C$6,MATCH(B37,Feiertage!$A$5:$A$6,0)),"")</f>
        <v/>
      </c>
    </row>
    <row r="38" spans="1:8" x14ac:dyDescent="0.25">
      <c r="A38" s="15" t="s">
        <v>22</v>
      </c>
      <c r="B38" s="16">
        <v>46630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IF(COUNTIFS(Feiertage!$A$5:$A$6,B38,Feiertage!$E$5:$E$6,"frei")&gt;0,0,IF(WEEKDAY(B38,2)&lt;=5,$F$4,0))</f>
        <v>8</v>
      </c>
      <c r="H38" s="21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9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9">
        <f>SUM(G8:G38)</f>
        <v>176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-176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22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46607</v>
      </c>
      <c r="B5" s="18" t="s">
        <v>20</v>
      </c>
      <c r="C5" s="21" t="s">
        <v>57</v>
      </c>
      <c r="D5" s="21" t="s">
        <v>58</v>
      </c>
      <c r="E5" s="15" t="str">
        <f>IF(A5="","",IF(INDEX($H5:$X5,1,MATCH(Stundenzettel!$B$5,$H$4:$X$4,0))=1,"frei","kein Feiertag"))</f>
        <v>kein Feiertag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25">
      <c r="A6" s="28">
        <v>46614</v>
      </c>
      <c r="B6" s="18" t="s">
        <v>20</v>
      </c>
      <c r="C6" s="21" t="s">
        <v>59</v>
      </c>
      <c r="D6" s="21" t="s">
        <v>60</v>
      </c>
      <c r="E6" s="15" t="str">
        <f>IF(A6="","",IF(INDEX($H6:$X6,1,MATCH(Stundenzettel!$B$5,$H$4:$X$4,0))=1,"frei","kein Feiertag"))</f>
        <v>kein Feiertag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2027-08-01T00:00:00Z</dcterms:created>
  <dcterms:modified xsi:type="dcterms:W3CDTF">2026-10-26T22:32:49Z</dcterms:modified>
</cp:coreProperties>
</file>