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undenzettel" state="visible" r:id="rId4"/>
    <sheet sheetId="2" name="Feiertage" state="visible" r:id="rId5"/>
  </sheets>
  <calcPr calcId="171027" fullCalcOnLoad="1"/>
</workbook>
</file>

<file path=xl/sharedStrings.xml><?xml version="1.0" encoding="utf-8"?>
<sst xmlns="http://schemas.openxmlformats.org/spreadsheetml/2006/main" count="89" uniqueCount="60">
  <si>
    <t>Stundenzettel September 2027</t>
  </si>
  <si>
    <t>Bundesland wählen: Feiertage bekommen Soll 0 und ihren Namen unter Bemerkung. Beginn und Ende im Format 8:00, die Pause in Minuten. Bei Urlaub oder Krankheit das Soll der Zeile auf 0 setzen und den Grund eintragen.</t>
  </si>
  <si>
    <t>Name</t>
  </si>
  <si>
    <t/>
  </si>
  <si>
    <t>Monat</t>
  </si>
  <si>
    <t>September 2027</t>
  </si>
  <si>
    <t>Abteilung</t>
  </si>
  <si>
    <t>Soll pro Tag</t>
  </si>
  <si>
    <t>Std., Mo bis Fr</t>
  </si>
  <si>
    <t>Bundesland</t>
  </si>
  <si>
    <t>Nur bundesweite Feiertage</t>
  </si>
  <si>
    <t>Personalnr.</t>
  </si>
  <si>
    <t>Tag</t>
  </si>
  <si>
    <t>Datum</t>
  </si>
  <si>
    <t>Beginn</t>
  </si>
  <si>
    <t>Ende</t>
  </si>
  <si>
    <t>Pause (Min.)</t>
  </si>
  <si>
    <t>Arbeitszeit (Std.)</t>
  </si>
  <si>
    <t>Soll (Std.)</t>
  </si>
  <si>
    <t>Bemerkung</t>
  </si>
  <si>
    <t>Mi</t>
  </si>
  <si>
    <t>Do</t>
  </si>
  <si>
    <t>Fr</t>
  </si>
  <si>
    <t>Sa</t>
  </si>
  <si>
    <t>So</t>
  </si>
  <si>
    <t>Mo</t>
  </si>
  <si>
    <t>Di</t>
  </si>
  <si>
    <t>Summe Arbeitszeit (Ist)</t>
  </si>
  <si>
    <t>Summe Soll</t>
  </si>
  <si>
    <t>Über- oder Minusstunden</t>
  </si>
  <si>
    <t>Arbeitstage laut Kalender</t>
  </si>
  <si>
    <t>Tage mit Arbeitszeit</t>
  </si>
  <si>
    <t>Datum, Unterschrift Mitarbeiter/in</t>
  </si>
  <si>
    <t>Datum, Unterschrift Vorgesetzte/r</t>
  </si>
  <si>
    <t>Grau: Wochenende. Rosa: Montag bis Freitag mit Soll 0, also ein Feiertag in Ihrem Bundesland oder ein Tag, an dem Sie das Soll selbst auf 0 gesetzt haben. Arbeitszeit ist Ende minus Beginn minus Pause, auch über Mitternacht.</t>
  </si>
  <si>
    <t>Jeden Monat Stunden ohne Zettel? In InShift stempelt das Team per App oder am Tablet: inshift.app/de/</t>
  </si>
  <si>
    <t>Feiertage im September 2027</t>
  </si>
  <si>
    <t>Welche Tage frei sind, richtet sich nach dem Feld Bundesland im Blatt Stundenzettel. Kürzel: BW Baden-Württemberg, BY Bayern, NW Nordrhein-Westfalen usw.</t>
  </si>
  <si>
    <t>Feiertag</t>
  </si>
  <si>
    <t>Gilt in</t>
  </si>
  <si>
    <t>Ihre Auswahl</t>
  </si>
  <si>
    <t>Baden-Württemberg</t>
  </si>
  <si>
    <t>Bayern</t>
  </si>
  <si>
    <t>Berlin</t>
  </si>
  <si>
    <t>Brandenburg</t>
  </si>
  <si>
    <t>Bremen</t>
  </si>
  <si>
    <t>Hamburg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</si>
  <si>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</si>
  <si>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</si>
  <si>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</si>
  <si>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</si>
  <si>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</si>
  <si>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</si>
  <si>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</si>
  <si>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</si>
  <si>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</si>
  <si>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</si>
  <si>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Weltkindertag</t>
  </si>
  <si>
    <t>TH</t>
  </si>
  <si>
    <t>Manche Feiertage gelten nur in einzelnen Gemeinden: Wo „in Teilen“ steht, setzen Sie das Soll im Stundenzettel selbst auf 0, wenn der Tag in Ihrer Gemeinde frei 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</si>
</sst>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"/>
    <numFmt numFmtId="165" formatCode="hh:mm"/>
    <numFmt numFmtId="166" formatCode="+0.00;-0.00;0.00"/>
    <numFmt numFmtId="167" formatCode="dd.mm.yyyy"/>
  </numFmts>
  <fonts count="8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111827"/>
      <sz val="11"/>
    </font>
    <font>
      <color rgb="FF6B7280"/>
      <sz val="9"/>
    </font>
    <font>
      <i/>
      <color rgb="FF6B7280"/>
      <sz val="10"/>
    </font>
    <font>
      <b/>
      <u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D1D5DB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64" fontId="0" fillId="3" borderId="1" xfId="0" applyNumberFormat="1" applyFill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3" fillId="0" borderId="0" xfId="0" applyFont="1" applyAlignment="1">
      <alignment horizontal="right"/>
    </xf>
    <xf numFmtId="166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5" fillId="0" borderId="2" xfId="0" applyFont="1" applyBorder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167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bgColor rgb="FFFCE7F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de/?utm_source=xlsx&amp;utm_medium=template&amp;utm_campaign=stundenzettel-2027-septem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2" customWidth="1"/>
    <col min="5" max="6" width="12" customWidth="1"/>
    <col min="8" max="8" width="26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4" t="s">
        <v>3</v>
      </c>
      <c r="C3" s="4"/>
      <c r="D3" s="4"/>
      <c r="E3" s="3" t="s">
        <v>4</v>
      </c>
      <c r="F3" s="5" t="s">
        <v>5</v>
      </c>
      <c r="G3" s="5"/>
      <c r="H3" s="5"/>
    </row>
    <row r="4" spans="1:7" x14ac:dyDescent="0.25">
      <c r="A4" s="3" t="s">
        <v>6</v>
      </c>
      <c r="B4" s="4" t="s">
        <v>3</v>
      </c>
      <c r="C4" s="4"/>
      <c r="D4" s="4"/>
      <c r="E4" s="3" t="s">
        <v>7</v>
      </c>
      <c r="F4" s="6">
        <v>8</v>
      </c>
      <c r="G4" t="s">
        <v>8</v>
      </c>
    </row>
    <row r="5" spans="1:8" x14ac:dyDescent="0.25">
      <c r="A5" s="3" t="s">
        <v>9</v>
      </c>
      <c r="B5" s="4" t="s">
        <v>10</v>
      </c>
      <c r="C5" s="4"/>
      <c r="D5" s="4"/>
      <c r="E5" s="3" t="s">
        <v>11</v>
      </c>
      <c r="F5" s="4" t="s">
        <v>3</v>
      </c>
      <c r="G5" s="4"/>
      <c r="H5" s="4"/>
    </row>
    <row r="7" ht="30" customHeight="1" spans="1:8" x14ac:dyDescent="0.25">
      <c r="A7" s="7" t="s">
        <v>12</v>
      </c>
      <c r="B7" s="7" t="s">
        <v>13</v>
      </c>
      <c r="C7" s="7" t="s">
        <v>14</v>
      </c>
      <c r="D7" s="7" t="s">
        <v>15</v>
      </c>
      <c r="E7" s="7" t="s">
        <v>16</v>
      </c>
      <c r="F7" s="7" t="s">
        <v>17</v>
      </c>
      <c r="G7" s="7" t="s">
        <v>18</v>
      </c>
      <c r="H7" s="7" t="s">
        <v>19</v>
      </c>
    </row>
    <row r="8" spans="1:8" x14ac:dyDescent="0.25">
      <c r="A8" s="8" t="s">
        <v>20</v>
      </c>
      <c r="B8" s="9">
        <v>46631</v>
      </c>
      <c r="C8" s="10"/>
      <c r="D8" s="10"/>
      <c r="E8" s="11"/>
      <c r="F8" s="12">
        <f>IF(AND(ISNUMBER(C8),ISNUMBER(D8)),MAX(0,(D8-C8+IF(D8&lt;C8,1,0))*24-IF(ISNUMBER(E8),E8,0)/60),0)</f>
        <v>0</v>
      </c>
      <c r="G8" s="13">
        <f>IF(COUNTIFS(Feiertage!$A$5:$A$5,B8,Feiertage!$E$5:$E$5,"frei")&gt;0,0,IF(WEEKDAY(B8,2)&lt;=5,$F$4,0))</f>
        <v>8</v>
      </c>
      <c r="H8" s="14" t="str">
        <f>IF(COUNTIFS(Feiertage!$A$5:$A$5,B8,Feiertage!$E$5:$E$5,"frei")&gt;0,INDEX(Feiertage!$C$5:$C$5,MATCH(B8,Feiertage!$A$5:$A$5,0)),"")</f>
        <v/>
      </c>
    </row>
    <row r="9" spans="1:8" x14ac:dyDescent="0.25">
      <c r="A9" s="8" t="s">
        <v>21</v>
      </c>
      <c r="B9" s="9">
        <v>46632</v>
      </c>
      <c r="C9" s="10"/>
      <c r="D9" s="10"/>
      <c r="E9" s="11"/>
      <c r="F9" s="12">
        <f>IF(AND(ISNUMBER(C9),ISNUMBER(D9)),MAX(0,(D9-C9+IF(D9&lt;C9,1,0))*24-IF(ISNUMBER(E9),E9,0)/60),0)</f>
        <v>0</v>
      </c>
      <c r="G9" s="13">
        <f>IF(COUNTIFS(Feiertage!$A$5:$A$5,B9,Feiertage!$E$5:$E$5,"frei")&gt;0,0,IF(WEEKDAY(B9,2)&lt;=5,$F$4,0))</f>
        <v>8</v>
      </c>
      <c r="H9" s="14" t="str">
        <f>IF(COUNTIFS(Feiertage!$A$5:$A$5,B9,Feiertage!$E$5:$E$5,"frei")&gt;0,INDEX(Feiertage!$C$5:$C$5,MATCH(B9,Feiertage!$A$5:$A$5,0)),"")</f>
        <v/>
      </c>
    </row>
    <row r="10" spans="1:8" x14ac:dyDescent="0.25">
      <c r="A10" s="8" t="s">
        <v>22</v>
      </c>
      <c r="B10" s="9">
        <v>46633</v>
      </c>
      <c r="C10" s="10"/>
      <c r="D10" s="10"/>
      <c r="E10" s="11"/>
      <c r="F10" s="12">
        <f>IF(AND(ISNUMBER(C10),ISNUMBER(D10)),MAX(0,(D10-C10+IF(D10&lt;C10,1,0))*24-IF(ISNUMBER(E10),E10,0)/60),0)</f>
        <v>0</v>
      </c>
      <c r="G10" s="13">
        <f>IF(COUNTIFS(Feiertage!$A$5:$A$5,B10,Feiertage!$E$5:$E$5,"frei")&gt;0,0,IF(WEEKDAY(B10,2)&lt;=5,$F$4,0))</f>
        <v>8</v>
      </c>
      <c r="H10" s="14" t="str">
        <f>IF(COUNTIFS(Feiertage!$A$5:$A$5,B10,Feiertage!$E$5:$E$5,"frei")&gt;0,INDEX(Feiertage!$C$5:$C$5,MATCH(B10,Feiertage!$A$5:$A$5,0)),"")</f>
        <v/>
      </c>
    </row>
    <row r="11" spans="1:8" x14ac:dyDescent="0.25">
      <c r="A11" s="15" t="s">
        <v>23</v>
      </c>
      <c r="B11" s="16">
        <v>46634</v>
      </c>
      <c r="C11" s="17"/>
      <c r="D11" s="17"/>
      <c r="E11" s="18"/>
      <c r="F11" s="19">
        <f>IF(AND(ISNUMBER(C11),ISNUMBER(D11)),MAX(0,(D11-C11+IF(D11&lt;C11,1,0))*24-IF(ISNUMBER(E11),E11,0)/60),0)</f>
        <v>0</v>
      </c>
      <c r="G11" s="20">
        <f>IF(COUNTIFS(Feiertage!$A$5:$A$5,B11,Feiertage!$E$5:$E$5,"frei")&gt;0,0,IF(WEEKDAY(B11,2)&lt;=5,$F$4,0))</f>
        <v>0</v>
      </c>
      <c r="H11" s="21" t="str">
        <f>IF(COUNTIFS(Feiertage!$A$5:$A$5,B11,Feiertage!$E$5:$E$5,"frei")&gt;0,INDEX(Feiertage!$C$5:$C$5,MATCH(B11,Feiertage!$A$5:$A$5,0)),"")</f>
        <v/>
      </c>
    </row>
    <row r="12" spans="1:8" x14ac:dyDescent="0.25">
      <c r="A12" s="15" t="s">
        <v>24</v>
      </c>
      <c r="B12" s="16">
        <v>46635</v>
      </c>
      <c r="C12" s="17"/>
      <c r="D12" s="17"/>
      <c r="E12" s="18"/>
      <c r="F12" s="19">
        <f>IF(AND(ISNUMBER(C12),ISNUMBER(D12)),MAX(0,(D12-C12+IF(D12&lt;C12,1,0))*24-IF(ISNUMBER(E12),E12,0)/60),0)</f>
        <v>0</v>
      </c>
      <c r="G12" s="20">
        <f>IF(COUNTIFS(Feiertage!$A$5:$A$5,B12,Feiertage!$E$5:$E$5,"frei")&gt;0,0,IF(WEEKDAY(B12,2)&lt;=5,$F$4,0))</f>
        <v>0</v>
      </c>
      <c r="H12" s="21" t="str">
        <f>IF(COUNTIFS(Feiertage!$A$5:$A$5,B12,Feiertage!$E$5:$E$5,"frei")&gt;0,INDEX(Feiertage!$C$5:$C$5,MATCH(B12,Feiertage!$A$5:$A$5,0)),"")</f>
        <v/>
      </c>
    </row>
    <row r="13" spans="1:8" x14ac:dyDescent="0.25">
      <c r="A13" s="8" t="s">
        <v>25</v>
      </c>
      <c r="B13" s="9">
        <v>46636</v>
      </c>
      <c r="C13" s="10"/>
      <c r="D13" s="10"/>
      <c r="E13" s="11"/>
      <c r="F13" s="12">
        <f>IF(AND(ISNUMBER(C13),ISNUMBER(D13)),MAX(0,(D13-C13+IF(D13&lt;C13,1,0))*24-IF(ISNUMBER(E13),E13,0)/60),0)</f>
        <v>0</v>
      </c>
      <c r="G13" s="13">
        <f>IF(COUNTIFS(Feiertage!$A$5:$A$5,B13,Feiertage!$E$5:$E$5,"frei")&gt;0,0,IF(WEEKDAY(B13,2)&lt;=5,$F$4,0))</f>
        <v>8</v>
      </c>
      <c r="H13" s="14" t="str">
        <f>IF(COUNTIFS(Feiertage!$A$5:$A$5,B13,Feiertage!$E$5:$E$5,"frei")&gt;0,INDEX(Feiertage!$C$5:$C$5,MATCH(B13,Feiertage!$A$5:$A$5,0)),"")</f>
        <v/>
      </c>
    </row>
    <row r="14" spans="1:8" x14ac:dyDescent="0.25">
      <c r="A14" s="8" t="s">
        <v>26</v>
      </c>
      <c r="B14" s="9">
        <v>46637</v>
      </c>
      <c r="C14" s="10"/>
      <c r="D14" s="10"/>
      <c r="E14" s="11"/>
      <c r="F14" s="12">
        <f>IF(AND(ISNUMBER(C14),ISNUMBER(D14)),MAX(0,(D14-C14+IF(D14&lt;C14,1,0))*24-IF(ISNUMBER(E14),E14,0)/60),0)</f>
        <v>0</v>
      </c>
      <c r="G14" s="13">
        <f>IF(COUNTIFS(Feiertage!$A$5:$A$5,B14,Feiertage!$E$5:$E$5,"frei")&gt;0,0,IF(WEEKDAY(B14,2)&lt;=5,$F$4,0))</f>
        <v>8</v>
      </c>
      <c r="H14" s="14" t="str">
        <f>IF(COUNTIFS(Feiertage!$A$5:$A$5,B14,Feiertage!$E$5:$E$5,"frei")&gt;0,INDEX(Feiertage!$C$5:$C$5,MATCH(B14,Feiertage!$A$5:$A$5,0)),"")</f>
        <v/>
      </c>
    </row>
    <row r="15" spans="1:8" x14ac:dyDescent="0.25">
      <c r="A15" s="8" t="s">
        <v>20</v>
      </c>
      <c r="B15" s="9">
        <v>46638</v>
      </c>
      <c r="C15" s="10"/>
      <c r="D15" s="10"/>
      <c r="E15" s="11"/>
      <c r="F15" s="12">
        <f>IF(AND(ISNUMBER(C15),ISNUMBER(D15)),MAX(0,(D15-C15+IF(D15&lt;C15,1,0))*24-IF(ISNUMBER(E15),E15,0)/60),0)</f>
        <v>0</v>
      </c>
      <c r="G15" s="13">
        <f>IF(COUNTIFS(Feiertage!$A$5:$A$5,B15,Feiertage!$E$5:$E$5,"frei")&gt;0,0,IF(WEEKDAY(B15,2)&lt;=5,$F$4,0))</f>
        <v>8</v>
      </c>
      <c r="H15" s="14" t="str">
        <f>IF(COUNTIFS(Feiertage!$A$5:$A$5,B15,Feiertage!$E$5:$E$5,"frei")&gt;0,INDEX(Feiertage!$C$5:$C$5,MATCH(B15,Feiertage!$A$5:$A$5,0)),"")</f>
        <v/>
      </c>
    </row>
    <row r="16" spans="1:8" x14ac:dyDescent="0.25">
      <c r="A16" s="8" t="s">
        <v>21</v>
      </c>
      <c r="B16" s="9">
        <v>46639</v>
      </c>
      <c r="C16" s="10"/>
      <c r="D16" s="10"/>
      <c r="E16" s="11"/>
      <c r="F16" s="12">
        <f>IF(AND(ISNUMBER(C16),ISNUMBER(D16)),MAX(0,(D16-C16+IF(D16&lt;C16,1,0))*24-IF(ISNUMBER(E16),E16,0)/60),0)</f>
        <v>0</v>
      </c>
      <c r="G16" s="13">
        <f>IF(COUNTIFS(Feiertage!$A$5:$A$5,B16,Feiertage!$E$5:$E$5,"frei")&gt;0,0,IF(WEEKDAY(B16,2)&lt;=5,$F$4,0))</f>
        <v>8</v>
      </c>
      <c r="H16" s="14" t="str">
        <f>IF(COUNTIFS(Feiertage!$A$5:$A$5,B16,Feiertage!$E$5:$E$5,"frei")&gt;0,INDEX(Feiertage!$C$5:$C$5,MATCH(B16,Feiertage!$A$5:$A$5,0)),"")</f>
        <v/>
      </c>
    </row>
    <row r="17" spans="1:8" x14ac:dyDescent="0.25">
      <c r="A17" s="8" t="s">
        <v>22</v>
      </c>
      <c r="B17" s="9">
        <v>46640</v>
      </c>
      <c r="C17" s="10"/>
      <c r="D17" s="10"/>
      <c r="E17" s="11"/>
      <c r="F17" s="12">
        <f>IF(AND(ISNUMBER(C17),ISNUMBER(D17)),MAX(0,(D17-C17+IF(D17&lt;C17,1,0))*24-IF(ISNUMBER(E17),E17,0)/60),0)</f>
        <v>0</v>
      </c>
      <c r="G17" s="13">
        <f>IF(COUNTIFS(Feiertage!$A$5:$A$5,B17,Feiertage!$E$5:$E$5,"frei")&gt;0,0,IF(WEEKDAY(B17,2)&lt;=5,$F$4,0))</f>
        <v>8</v>
      </c>
      <c r="H17" s="14" t="str">
        <f>IF(COUNTIFS(Feiertage!$A$5:$A$5,B17,Feiertage!$E$5:$E$5,"frei")&gt;0,INDEX(Feiertage!$C$5:$C$5,MATCH(B17,Feiertage!$A$5:$A$5,0)),"")</f>
        <v/>
      </c>
    </row>
    <row r="18" spans="1:8" x14ac:dyDescent="0.25">
      <c r="A18" s="15" t="s">
        <v>23</v>
      </c>
      <c r="B18" s="16">
        <v>46641</v>
      </c>
      <c r="C18" s="17"/>
      <c r="D18" s="17"/>
      <c r="E18" s="18"/>
      <c r="F18" s="19">
        <f>IF(AND(ISNUMBER(C18),ISNUMBER(D18)),MAX(0,(D18-C18+IF(D18&lt;C18,1,0))*24-IF(ISNUMBER(E18),E18,0)/60),0)</f>
        <v>0</v>
      </c>
      <c r="G18" s="20">
        <f>IF(COUNTIFS(Feiertage!$A$5:$A$5,B18,Feiertage!$E$5:$E$5,"frei")&gt;0,0,IF(WEEKDAY(B18,2)&lt;=5,$F$4,0))</f>
        <v>0</v>
      </c>
      <c r="H18" s="21" t="str">
        <f>IF(COUNTIFS(Feiertage!$A$5:$A$5,B18,Feiertage!$E$5:$E$5,"frei")&gt;0,INDEX(Feiertage!$C$5:$C$5,MATCH(B18,Feiertage!$A$5:$A$5,0)),"")</f>
        <v/>
      </c>
    </row>
    <row r="19" spans="1:8" x14ac:dyDescent="0.25">
      <c r="A19" s="15" t="s">
        <v>24</v>
      </c>
      <c r="B19" s="16">
        <v>46642</v>
      </c>
      <c r="C19" s="17"/>
      <c r="D19" s="17"/>
      <c r="E19" s="18"/>
      <c r="F19" s="19">
        <f>IF(AND(ISNUMBER(C19),ISNUMBER(D19)),MAX(0,(D19-C19+IF(D19&lt;C19,1,0))*24-IF(ISNUMBER(E19),E19,0)/60),0)</f>
        <v>0</v>
      </c>
      <c r="G19" s="20">
        <f>IF(COUNTIFS(Feiertage!$A$5:$A$5,B19,Feiertage!$E$5:$E$5,"frei")&gt;0,0,IF(WEEKDAY(B19,2)&lt;=5,$F$4,0))</f>
        <v>0</v>
      </c>
      <c r="H19" s="21" t="str">
        <f>IF(COUNTIFS(Feiertage!$A$5:$A$5,B19,Feiertage!$E$5:$E$5,"frei")&gt;0,INDEX(Feiertage!$C$5:$C$5,MATCH(B19,Feiertage!$A$5:$A$5,0)),"")</f>
        <v/>
      </c>
    </row>
    <row r="20" spans="1:8" x14ac:dyDescent="0.25">
      <c r="A20" s="8" t="s">
        <v>25</v>
      </c>
      <c r="B20" s="9">
        <v>46643</v>
      </c>
      <c r="C20" s="10"/>
      <c r="D20" s="10"/>
      <c r="E20" s="11"/>
      <c r="F20" s="12">
        <f>IF(AND(ISNUMBER(C20),ISNUMBER(D20)),MAX(0,(D20-C20+IF(D20&lt;C20,1,0))*24-IF(ISNUMBER(E20),E20,0)/60),0)</f>
        <v>0</v>
      </c>
      <c r="G20" s="13">
        <f>IF(COUNTIFS(Feiertage!$A$5:$A$5,B20,Feiertage!$E$5:$E$5,"frei")&gt;0,0,IF(WEEKDAY(B20,2)&lt;=5,$F$4,0))</f>
        <v>8</v>
      </c>
      <c r="H20" s="14" t="str">
        <f>IF(COUNTIFS(Feiertage!$A$5:$A$5,B20,Feiertage!$E$5:$E$5,"frei")&gt;0,INDEX(Feiertage!$C$5:$C$5,MATCH(B20,Feiertage!$A$5:$A$5,0)),"")</f>
        <v/>
      </c>
    </row>
    <row r="21" spans="1:8" x14ac:dyDescent="0.25">
      <c r="A21" s="8" t="s">
        <v>26</v>
      </c>
      <c r="B21" s="9">
        <v>46644</v>
      </c>
      <c r="C21" s="10"/>
      <c r="D21" s="10"/>
      <c r="E21" s="11"/>
      <c r="F21" s="12">
        <f>IF(AND(ISNUMBER(C21),ISNUMBER(D21)),MAX(0,(D21-C21+IF(D21&lt;C21,1,0))*24-IF(ISNUMBER(E21),E21,0)/60),0)</f>
        <v>0</v>
      </c>
      <c r="G21" s="13">
        <f>IF(COUNTIFS(Feiertage!$A$5:$A$5,B21,Feiertage!$E$5:$E$5,"frei")&gt;0,0,IF(WEEKDAY(B21,2)&lt;=5,$F$4,0))</f>
        <v>8</v>
      </c>
      <c r="H21" s="14" t="str">
        <f>IF(COUNTIFS(Feiertage!$A$5:$A$5,B21,Feiertage!$E$5:$E$5,"frei")&gt;0,INDEX(Feiertage!$C$5:$C$5,MATCH(B21,Feiertage!$A$5:$A$5,0)),"")</f>
        <v/>
      </c>
    </row>
    <row r="22" spans="1:8" x14ac:dyDescent="0.25">
      <c r="A22" s="8" t="s">
        <v>20</v>
      </c>
      <c r="B22" s="9">
        <v>46645</v>
      </c>
      <c r="C22" s="10"/>
      <c r="D22" s="10"/>
      <c r="E22" s="11"/>
      <c r="F22" s="12">
        <f>IF(AND(ISNUMBER(C22),ISNUMBER(D22)),MAX(0,(D22-C22+IF(D22&lt;C22,1,0))*24-IF(ISNUMBER(E22),E22,0)/60),0)</f>
        <v>0</v>
      </c>
      <c r="G22" s="13">
        <f>IF(COUNTIFS(Feiertage!$A$5:$A$5,B22,Feiertage!$E$5:$E$5,"frei")&gt;0,0,IF(WEEKDAY(B22,2)&lt;=5,$F$4,0))</f>
        <v>8</v>
      </c>
      <c r="H22" s="14" t="str">
        <f>IF(COUNTIFS(Feiertage!$A$5:$A$5,B22,Feiertage!$E$5:$E$5,"frei")&gt;0,INDEX(Feiertage!$C$5:$C$5,MATCH(B22,Feiertage!$A$5:$A$5,0)),"")</f>
        <v/>
      </c>
    </row>
    <row r="23" spans="1:8" x14ac:dyDescent="0.25">
      <c r="A23" s="8" t="s">
        <v>21</v>
      </c>
      <c r="B23" s="9">
        <v>46646</v>
      </c>
      <c r="C23" s="10"/>
      <c r="D23" s="10"/>
      <c r="E23" s="11"/>
      <c r="F23" s="12">
        <f>IF(AND(ISNUMBER(C23),ISNUMBER(D23)),MAX(0,(D23-C23+IF(D23&lt;C23,1,0))*24-IF(ISNUMBER(E23),E23,0)/60),0)</f>
        <v>0</v>
      </c>
      <c r="G23" s="13">
        <f>IF(COUNTIFS(Feiertage!$A$5:$A$5,B23,Feiertage!$E$5:$E$5,"frei")&gt;0,0,IF(WEEKDAY(B23,2)&lt;=5,$F$4,0))</f>
        <v>8</v>
      </c>
      <c r="H23" s="14" t="str">
        <f>IF(COUNTIFS(Feiertage!$A$5:$A$5,B23,Feiertage!$E$5:$E$5,"frei")&gt;0,INDEX(Feiertage!$C$5:$C$5,MATCH(B23,Feiertage!$A$5:$A$5,0)),"")</f>
        <v/>
      </c>
    </row>
    <row r="24" spans="1:8" x14ac:dyDescent="0.25">
      <c r="A24" s="8" t="s">
        <v>22</v>
      </c>
      <c r="B24" s="9">
        <v>46647</v>
      </c>
      <c r="C24" s="10"/>
      <c r="D24" s="10"/>
      <c r="E24" s="11"/>
      <c r="F24" s="12">
        <f>IF(AND(ISNUMBER(C24),ISNUMBER(D24)),MAX(0,(D24-C24+IF(D24&lt;C24,1,0))*24-IF(ISNUMBER(E24),E24,0)/60),0)</f>
        <v>0</v>
      </c>
      <c r="G24" s="13">
        <f>IF(COUNTIFS(Feiertage!$A$5:$A$5,B24,Feiertage!$E$5:$E$5,"frei")&gt;0,0,IF(WEEKDAY(B24,2)&lt;=5,$F$4,0))</f>
        <v>8</v>
      </c>
      <c r="H24" s="14" t="str">
        <f>IF(COUNTIFS(Feiertage!$A$5:$A$5,B24,Feiertage!$E$5:$E$5,"frei")&gt;0,INDEX(Feiertage!$C$5:$C$5,MATCH(B24,Feiertage!$A$5:$A$5,0)),"")</f>
        <v/>
      </c>
    </row>
    <row r="25" spans="1:8" x14ac:dyDescent="0.25">
      <c r="A25" s="15" t="s">
        <v>23</v>
      </c>
      <c r="B25" s="16">
        <v>46648</v>
      </c>
      <c r="C25" s="17"/>
      <c r="D25" s="17"/>
      <c r="E25" s="18"/>
      <c r="F25" s="19">
        <f>IF(AND(ISNUMBER(C25),ISNUMBER(D25)),MAX(0,(D25-C25+IF(D25&lt;C25,1,0))*24-IF(ISNUMBER(E25),E25,0)/60),0)</f>
        <v>0</v>
      </c>
      <c r="G25" s="20">
        <f>IF(COUNTIFS(Feiertage!$A$5:$A$5,B25,Feiertage!$E$5:$E$5,"frei")&gt;0,0,IF(WEEKDAY(B25,2)&lt;=5,$F$4,0))</f>
        <v>0</v>
      </c>
      <c r="H25" s="21" t="str">
        <f>IF(COUNTIFS(Feiertage!$A$5:$A$5,B25,Feiertage!$E$5:$E$5,"frei")&gt;0,INDEX(Feiertage!$C$5:$C$5,MATCH(B25,Feiertage!$A$5:$A$5,0)),"")</f>
        <v/>
      </c>
    </row>
    <row r="26" spans="1:8" x14ac:dyDescent="0.25">
      <c r="A26" s="15" t="s">
        <v>24</v>
      </c>
      <c r="B26" s="16">
        <v>46649</v>
      </c>
      <c r="C26" s="17"/>
      <c r="D26" s="17"/>
      <c r="E26" s="18"/>
      <c r="F26" s="19">
        <f>IF(AND(ISNUMBER(C26),ISNUMBER(D26)),MAX(0,(D26-C26+IF(D26&lt;C26,1,0))*24-IF(ISNUMBER(E26),E26,0)/60),0)</f>
        <v>0</v>
      </c>
      <c r="G26" s="20">
        <f>IF(COUNTIFS(Feiertage!$A$5:$A$5,B26,Feiertage!$E$5:$E$5,"frei")&gt;0,0,IF(WEEKDAY(B26,2)&lt;=5,$F$4,0))</f>
        <v>0</v>
      </c>
      <c r="H26" s="21" t="str">
        <f>IF(COUNTIFS(Feiertage!$A$5:$A$5,B26,Feiertage!$E$5:$E$5,"frei")&gt;0,INDEX(Feiertage!$C$5:$C$5,MATCH(B26,Feiertage!$A$5:$A$5,0)),"")</f>
        <v/>
      </c>
    </row>
    <row r="27" spans="1:8" x14ac:dyDescent="0.25">
      <c r="A27" s="8" t="s">
        <v>25</v>
      </c>
      <c r="B27" s="9">
        <v>46650</v>
      </c>
      <c r="C27" s="10"/>
      <c r="D27" s="10"/>
      <c r="E27" s="11"/>
      <c r="F27" s="12">
        <f>IF(AND(ISNUMBER(C27),ISNUMBER(D27)),MAX(0,(D27-C27+IF(D27&lt;C27,1,0))*24-IF(ISNUMBER(E27),E27,0)/60),0)</f>
        <v>0</v>
      </c>
      <c r="G27" s="13">
        <f>IF(COUNTIFS(Feiertage!$A$5:$A$5,B27,Feiertage!$E$5:$E$5,"frei")&gt;0,0,IF(WEEKDAY(B27,2)&lt;=5,$F$4,0))</f>
        <v>8</v>
      </c>
      <c r="H27" s="14" t="str">
        <f>IF(COUNTIFS(Feiertage!$A$5:$A$5,B27,Feiertage!$E$5:$E$5,"frei")&gt;0,INDEX(Feiertage!$C$5:$C$5,MATCH(B27,Feiertage!$A$5:$A$5,0)),"")</f>
        <v/>
      </c>
    </row>
    <row r="28" spans="1:8" x14ac:dyDescent="0.25">
      <c r="A28" s="8" t="s">
        <v>26</v>
      </c>
      <c r="B28" s="9">
        <v>46651</v>
      </c>
      <c r="C28" s="10"/>
      <c r="D28" s="10"/>
      <c r="E28" s="11"/>
      <c r="F28" s="12">
        <f>IF(AND(ISNUMBER(C28),ISNUMBER(D28)),MAX(0,(D28-C28+IF(D28&lt;C28,1,0))*24-IF(ISNUMBER(E28),E28,0)/60),0)</f>
        <v>0</v>
      </c>
      <c r="G28" s="13">
        <f>IF(COUNTIFS(Feiertage!$A$5:$A$5,B28,Feiertage!$E$5:$E$5,"frei")&gt;0,0,IF(WEEKDAY(B28,2)&lt;=5,$F$4,0))</f>
        <v>8</v>
      </c>
      <c r="H28" s="14" t="str">
        <f>IF(COUNTIFS(Feiertage!$A$5:$A$5,B28,Feiertage!$E$5:$E$5,"frei")&gt;0,INDEX(Feiertage!$C$5:$C$5,MATCH(B28,Feiertage!$A$5:$A$5,0)),"")</f>
        <v/>
      </c>
    </row>
    <row r="29" spans="1:8" x14ac:dyDescent="0.25">
      <c r="A29" s="8" t="s">
        <v>20</v>
      </c>
      <c r="B29" s="9">
        <v>46652</v>
      </c>
      <c r="C29" s="10"/>
      <c r="D29" s="10"/>
      <c r="E29" s="11"/>
      <c r="F29" s="12">
        <f>IF(AND(ISNUMBER(C29),ISNUMBER(D29)),MAX(0,(D29-C29+IF(D29&lt;C29,1,0))*24-IF(ISNUMBER(E29),E29,0)/60),0)</f>
        <v>0</v>
      </c>
      <c r="G29" s="13">
        <f>IF(COUNTIFS(Feiertage!$A$5:$A$5,B29,Feiertage!$E$5:$E$5,"frei")&gt;0,0,IF(WEEKDAY(B29,2)&lt;=5,$F$4,0))</f>
        <v>8</v>
      </c>
      <c r="H29" s="14" t="str">
        <f>IF(COUNTIFS(Feiertage!$A$5:$A$5,B29,Feiertage!$E$5:$E$5,"frei")&gt;0,INDEX(Feiertage!$C$5:$C$5,MATCH(B29,Feiertage!$A$5:$A$5,0)),"")</f>
        <v/>
      </c>
    </row>
    <row r="30" spans="1:8" x14ac:dyDescent="0.25">
      <c r="A30" s="8" t="s">
        <v>21</v>
      </c>
      <c r="B30" s="9">
        <v>46653</v>
      </c>
      <c r="C30" s="10"/>
      <c r="D30" s="10"/>
      <c r="E30" s="11"/>
      <c r="F30" s="12">
        <f>IF(AND(ISNUMBER(C30),ISNUMBER(D30)),MAX(0,(D30-C30+IF(D30&lt;C30,1,0))*24-IF(ISNUMBER(E30),E30,0)/60),0)</f>
        <v>0</v>
      </c>
      <c r="G30" s="13">
        <f>IF(COUNTIFS(Feiertage!$A$5:$A$5,B30,Feiertage!$E$5:$E$5,"frei")&gt;0,0,IF(WEEKDAY(B30,2)&lt;=5,$F$4,0))</f>
        <v>8</v>
      </c>
      <c r="H30" s="14" t="str">
        <f>IF(COUNTIFS(Feiertage!$A$5:$A$5,B30,Feiertage!$E$5:$E$5,"frei")&gt;0,INDEX(Feiertage!$C$5:$C$5,MATCH(B30,Feiertage!$A$5:$A$5,0)),"")</f>
        <v/>
      </c>
    </row>
    <row r="31" spans="1:8" x14ac:dyDescent="0.25">
      <c r="A31" s="8" t="s">
        <v>22</v>
      </c>
      <c r="B31" s="9">
        <v>46654</v>
      </c>
      <c r="C31" s="10"/>
      <c r="D31" s="10"/>
      <c r="E31" s="11"/>
      <c r="F31" s="12">
        <f>IF(AND(ISNUMBER(C31),ISNUMBER(D31)),MAX(0,(D31-C31+IF(D31&lt;C31,1,0))*24-IF(ISNUMBER(E31),E31,0)/60),0)</f>
        <v>0</v>
      </c>
      <c r="G31" s="13">
        <f>IF(COUNTIFS(Feiertage!$A$5:$A$5,B31,Feiertage!$E$5:$E$5,"frei")&gt;0,0,IF(WEEKDAY(B31,2)&lt;=5,$F$4,0))</f>
        <v>8</v>
      </c>
      <c r="H31" s="14" t="str">
        <f>IF(COUNTIFS(Feiertage!$A$5:$A$5,B31,Feiertage!$E$5:$E$5,"frei")&gt;0,INDEX(Feiertage!$C$5:$C$5,MATCH(B31,Feiertage!$A$5:$A$5,0)),"")</f>
        <v/>
      </c>
    </row>
    <row r="32" spans="1:8" x14ac:dyDescent="0.25">
      <c r="A32" s="15" t="s">
        <v>23</v>
      </c>
      <c r="B32" s="16">
        <v>46655</v>
      </c>
      <c r="C32" s="17"/>
      <c r="D32" s="17"/>
      <c r="E32" s="18"/>
      <c r="F32" s="19">
        <f>IF(AND(ISNUMBER(C32),ISNUMBER(D32)),MAX(0,(D32-C32+IF(D32&lt;C32,1,0))*24-IF(ISNUMBER(E32),E32,0)/60),0)</f>
        <v>0</v>
      </c>
      <c r="G32" s="20">
        <f>IF(COUNTIFS(Feiertage!$A$5:$A$5,B32,Feiertage!$E$5:$E$5,"frei")&gt;0,0,IF(WEEKDAY(B32,2)&lt;=5,$F$4,0))</f>
        <v>0</v>
      </c>
      <c r="H32" s="21" t="str">
        <f>IF(COUNTIFS(Feiertage!$A$5:$A$5,B32,Feiertage!$E$5:$E$5,"frei")&gt;0,INDEX(Feiertage!$C$5:$C$5,MATCH(B32,Feiertage!$A$5:$A$5,0)),"")</f>
        <v/>
      </c>
    </row>
    <row r="33" spans="1:8" x14ac:dyDescent="0.25">
      <c r="A33" s="15" t="s">
        <v>24</v>
      </c>
      <c r="B33" s="16">
        <v>46656</v>
      </c>
      <c r="C33" s="17"/>
      <c r="D33" s="17"/>
      <c r="E33" s="18"/>
      <c r="F33" s="19">
        <f>IF(AND(ISNUMBER(C33),ISNUMBER(D33)),MAX(0,(D33-C33+IF(D33&lt;C33,1,0))*24-IF(ISNUMBER(E33),E33,0)/60),0)</f>
        <v>0</v>
      </c>
      <c r="G33" s="20">
        <f>IF(COUNTIFS(Feiertage!$A$5:$A$5,B33,Feiertage!$E$5:$E$5,"frei")&gt;0,0,IF(WEEKDAY(B33,2)&lt;=5,$F$4,0))</f>
        <v>0</v>
      </c>
      <c r="H33" s="21" t="str">
        <f>IF(COUNTIFS(Feiertage!$A$5:$A$5,B33,Feiertage!$E$5:$E$5,"frei")&gt;0,INDEX(Feiertage!$C$5:$C$5,MATCH(B33,Feiertage!$A$5:$A$5,0)),"")</f>
        <v/>
      </c>
    </row>
    <row r="34" spans="1:8" x14ac:dyDescent="0.25">
      <c r="A34" s="8" t="s">
        <v>25</v>
      </c>
      <c r="B34" s="9">
        <v>46657</v>
      </c>
      <c r="C34" s="10"/>
      <c r="D34" s="10"/>
      <c r="E34" s="11"/>
      <c r="F34" s="12">
        <f>IF(AND(ISNUMBER(C34),ISNUMBER(D34)),MAX(0,(D34-C34+IF(D34&lt;C34,1,0))*24-IF(ISNUMBER(E34),E34,0)/60),0)</f>
        <v>0</v>
      </c>
      <c r="G34" s="13">
        <f>IF(COUNTIFS(Feiertage!$A$5:$A$5,B34,Feiertage!$E$5:$E$5,"frei")&gt;0,0,IF(WEEKDAY(B34,2)&lt;=5,$F$4,0))</f>
        <v>8</v>
      </c>
      <c r="H34" s="14" t="str">
        <f>IF(COUNTIFS(Feiertage!$A$5:$A$5,B34,Feiertage!$E$5:$E$5,"frei")&gt;0,INDEX(Feiertage!$C$5:$C$5,MATCH(B34,Feiertage!$A$5:$A$5,0)),"")</f>
        <v/>
      </c>
    </row>
    <row r="35" spans="1:8" x14ac:dyDescent="0.25">
      <c r="A35" s="8" t="s">
        <v>26</v>
      </c>
      <c r="B35" s="9">
        <v>46658</v>
      </c>
      <c r="C35" s="10"/>
      <c r="D35" s="10"/>
      <c r="E35" s="11"/>
      <c r="F35" s="12">
        <f>IF(AND(ISNUMBER(C35),ISNUMBER(D35)),MAX(0,(D35-C35+IF(D35&lt;C35,1,0))*24-IF(ISNUMBER(E35),E35,0)/60),0)</f>
        <v>0</v>
      </c>
      <c r="G35" s="13">
        <f>IF(COUNTIFS(Feiertage!$A$5:$A$5,B35,Feiertage!$E$5:$E$5,"frei")&gt;0,0,IF(WEEKDAY(B35,2)&lt;=5,$F$4,0))</f>
        <v>8</v>
      </c>
      <c r="H35" s="14" t="str">
        <f>IF(COUNTIFS(Feiertage!$A$5:$A$5,B35,Feiertage!$E$5:$E$5,"frei")&gt;0,INDEX(Feiertage!$C$5:$C$5,MATCH(B35,Feiertage!$A$5:$A$5,0)),"")</f>
        <v/>
      </c>
    </row>
    <row r="36" spans="1:8" x14ac:dyDescent="0.25">
      <c r="A36" s="8" t="s">
        <v>20</v>
      </c>
      <c r="B36" s="9">
        <v>46659</v>
      </c>
      <c r="C36" s="10"/>
      <c r="D36" s="10"/>
      <c r="E36" s="11"/>
      <c r="F36" s="12">
        <f>IF(AND(ISNUMBER(C36),ISNUMBER(D36)),MAX(0,(D36-C36+IF(D36&lt;C36,1,0))*24-IF(ISNUMBER(E36),E36,0)/60),0)</f>
        <v>0</v>
      </c>
      <c r="G36" s="13">
        <f>IF(COUNTIFS(Feiertage!$A$5:$A$5,B36,Feiertage!$E$5:$E$5,"frei")&gt;0,0,IF(WEEKDAY(B36,2)&lt;=5,$F$4,0))</f>
        <v>8</v>
      </c>
      <c r="H36" s="14" t="str">
        <f>IF(COUNTIFS(Feiertage!$A$5:$A$5,B36,Feiertage!$E$5:$E$5,"frei")&gt;0,INDEX(Feiertage!$C$5:$C$5,MATCH(B36,Feiertage!$A$5:$A$5,0)),"")</f>
        <v/>
      </c>
    </row>
    <row r="37" spans="1:8" x14ac:dyDescent="0.25">
      <c r="A37" s="8" t="s">
        <v>21</v>
      </c>
      <c r="B37" s="9">
        <v>46660</v>
      </c>
      <c r="C37" s="10"/>
      <c r="D37" s="10"/>
      <c r="E37" s="11"/>
      <c r="F37" s="12">
        <f>IF(AND(ISNUMBER(C37),ISNUMBER(D37)),MAX(0,(D37-C37+IF(D37&lt;C37,1,0))*24-IF(ISNUMBER(E37),E37,0)/60),0)</f>
        <v>0</v>
      </c>
      <c r="G37" s="13">
        <f>IF(COUNTIFS(Feiertage!$A$5:$A$5,B37,Feiertage!$E$5:$E$5,"frei")&gt;0,0,IF(WEEKDAY(B37,2)&lt;=5,$F$4,0))</f>
        <v>8</v>
      </c>
      <c r="H37" s="14" t="str">
        <f>IF(COUNTIFS(Feiertage!$A$5:$A$5,B37,Feiertage!$E$5:$E$5,"frei")&gt;0,INDEX(Feiertage!$C$5:$C$5,MATCH(B37,Feiertage!$A$5:$A$5,0)),"")</f>
        <v/>
      </c>
    </row>
    <row r="39" spans="1:6" x14ac:dyDescent="0.25">
      <c r="A39" s="22" t="s">
        <v>27</v>
      </c>
      <c r="B39" s="22"/>
      <c r="C39" s="22"/>
      <c r="D39" s="22"/>
      <c r="E39" s="22"/>
      <c r="F39" s="12">
        <f>SUM(F8:F37)</f>
        <v>0</v>
      </c>
    </row>
    <row r="40" spans="1:6" x14ac:dyDescent="0.25">
      <c r="A40" s="22" t="s">
        <v>28</v>
      </c>
      <c r="B40" s="22"/>
      <c r="C40" s="22"/>
      <c r="D40" s="22"/>
      <c r="E40" s="22"/>
      <c r="F40" s="12">
        <f>SUM(G8:G37)</f>
        <v>176</v>
      </c>
    </row>
    <row r="41" spans="1:6" x14ac:dyDescent="0.25">
      <c r="A41" s="22" t="s">
        <v>29</v>
      </c>
      <c r="B41" s="22"/>
      <c r="C41" s="22"/>
      <c r="D41" s="22"/>
      <c r="E41" s="22"/>
      <c r="F41" s="23">
        <f>F39-F40</f>
        <v>-176</v>
      </c>
    </row>
    <row r="42" spans="1:6" x14ac:dyDescent="0.25">
      <c r="A42" s="22" t="s">
        <v>30</v>
      </c>
      <c r="B42" s="22"/>
      <c r="C42" s="22"/>
      <c r="D42" s="22"/>
      <c r="E42" s="22"/>
      <c r="F42" s="24">
        <f>COUNTIF(G8:G37,"&gt;0")</f>
        <v>22</v>
      </c>
    </row>
    <row r="43" spans="1:6" x14ac:dyDescent="0.25">
      <c r="A43" s="22" t="s">
        <v>31</v>
      </c>
      <c r="B43" s="22"/>
      <c r="C43" s="22"/>
      <c r="D43" s="22"/>
      <c r="E43" s="22"/>
      <c r="F43" s="24">
        <f>COUNTIF(F8:F37,"&gt;0")</f>
        <v>0</v>
      </c>
    </row>
    <row r="45" ht="30" customHeight="1" x14ac:dyDescent="0.25"/>
    <row r="46" spans="1:8" x14ac:dyDescent="0.25">
      <c r="A46" s="25" t="s">
        <v>32</v>
      </c>
      <c r="B46" s="25"/>
      <c r="C46" s="25"/>
      <c r="E46" s="25" t="s">
        <v>33</v>
      </c>
      <c r="F46" s="25"/>
      <c r="G46" s="25"/>
      <c r="H46" s="25"/>
    </row>
    <row r="48" ht="44" customHeight="1" spans="1:8" x14ac:dyDescent="0.25">
      <c r="A48" s="26" t="s">
        <v>34</v>
      </c>
      <c r="B48" s="26"/>
      <c r="C48" s="26"/>
      <c r="D48" s="26"/>
      <c r="E48" s="26"/>
      <c r="F48" s="26"/>
      <c r="G48" s="26"/>
      <c r="H48" s="26"/>
    </row>
    <row r="50" ht="32" customHeight="1" spans="1:8" x14ac:dyDescent="0.25">
      <c r="A50" s="27" t="s">
        <v>35</v>
      </c>
      <c r="B50" s="27"/>
      <c r="C50" s="27"/>
      <c r="D50" s="27"/>
      <c r="E50" s="27"/>
      <c r="F50" s="27"/>
      <c r="G50" s="27"/>
      <c r="H50" s="27"/>
    </row>
  </sheetData>
  <mergeCells count="16">
    <mergeCell ref="A1:H1"/>
    <mergeCell ref="A2:H2"/>
    <mergeCell ref="B3:D3"/>
    <mergeCell ref="F3:H3"/>
    <mergeCell ref="B4:D4"/>
    <mergeCell ref="B5:D5"/>
    <mergeCell ref="F5:H5"/>
    <mergeCell ref="A39:E39"/>
    <mergeCell ref="A40:E40"/>
    <mergeCell ref="A41:E41"/>
    <mergeCell ref="A42:E42"/>
    <mergeCell ref="A43:E43"/>
    <mergeCell ref="A46:C46"/>
    <mergeCell ref="E46:H46"/>
    <mergeCell ref="A48:H48"/>
    <mergeCell ref="A50:H50"/>
  </mergeCells>
  <conditionalFormatting sqref="A8:H37">
    <cfRule type="expression" dxfId="0" priority="1">
      <formula>AND(WEEKDAY($B8,2)&lt;=5,$G8=0)</formula>
    </cfRule>
  </conditionalFormatting>
  <dataValidations count="1">
    <dataValidation type="list" showErrorMessage="1" errorTitle="Bundesland" error="Bitte ein Bundesland aus der Liste wählen." sqref="B5">
      <formula1>Feiertage!$H$4:$X$4</formula1>
    </dataValidation>
  </dataValidations>
  <hyperlinks>
    <hyperlink ref="A50" r:id="rId1"/>
  </hyperlinks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Views>
    <sheetView workbookViewId="0" showGridLines="0"/>
  </sheetViews>
  <sheetFormatPr defaultRowHeight="15" outlineLevelRow="0" outlineLevelCol="0" x14ac:dyDescent="55"/>
  <cols>
    <col min="1" max="1" width="12" customWidth="1"/>
    <col min="2" max="2" width="6" customWidth="1"/>
    <col min="3" max="3" width="26" customWidth="1"/>
    <col min="4" max="4" width="34" customWidth="1"/>
    <col min="5" max="5" width="16" customWidth="1"/>
    <col min="8" max="8" width="9" hidden="1" customWidth="1"/>
    <col min="9" max="9" width="9" hidden="1" customWidth="1"/>
    <col min="10" max="10" width="9" hidden="1" customWidth="1"/>
    <col min="11" max="11" width="9" hidden="1" customWidth="1"/>
    <col min="12" max="12" width="9" hidden="1" customWidth="1"/>
    <col min="13" max="13" width="9" hidden="1" customWidth="1"/>
    <col min="14" max="14" width="9" hidden="1" customWidth="1"/>
    <col min="15" max="15" width="9" hidden="1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  <col min="21" max="21" width="9" hidden="1" customWidth="1"/>
    <col min="22" max="22" width="9" hidden="1" customWidth="1"/>
    <col min="23" max="23" width="9" hidden="1" customWidth="1"/>
    <col min="24" max="24" width="9" hidden="1" customWidth="1"/>
  </cols>
  <sheetData>
    <row r="1" ht="24" customHeight="1" spans="1:5" x14ac:dyDescent="0.25">
      <c r="A1" s="1" t="s">
        <v>36</v>
      </c>
      <c r="B1" s="1"/>
      <c r="C1" s="1"/>
      <c r="D1" s="1"/>
      <c r="E1" s="1"/>
    </row>
    <row r="2" ht="32" customHeight="1" spans="1:5" x14ac:dyDescent="0.25">
      <c r="A2" s="2" t="s">
        <v>37</v>
      </c>
      <c r="B2" s="2"/>
      <c r="C2" s="2"/>
      <c r="D2" s="2"/>
      <c r="E2" s="2"/>
    </row>
    <row r="4" spans="1:24" x14ac:dyDescent="0.25">
      <c r="A4" s="7" t="s">
        <v>13</v>
      </c>
      <c r="B4" s="7" t="s">
        <v>12</v>
      </c>
      <c r="C4" s="7" t="s">
        <v>38</v>
      </c>
      <c r="D4" s="7" t="s">
        <v>39</v>
      </c>
      <c r="E4" s="7" t="s">
        <v>40</v>
      </c>
      <c r="H4" t="s">
        <v>10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51</v>
      </c>
      <c r="T4" t="s">
        <v>52</v>
      </c>
      <c r="U4" t="s">
        <v>53</v>
      </c>
      <c r="V4" t="s">
        <v>54</v>
      </c>
      <c r="W4" t="s">
        <v>55</v>
      </c>
      <c r="X4" t="s">
        <v>56</v>
      </c>
    </row>
    <row r="5" spans="1:24" x14ac:dyDescent="0.25">
      <c r="A5" s="28">
        <v>46650</v>
      </c>
      <c r="B5" s="11" t="s">
        <v>25</v>
      </c>
      <c r="C5" s="14" t="s">
        <v>57</v>
      </c>
      <c r="D5" s="14" t="s">
        <v>58</v>
      </c>
      <c r="E5" s="8" t="str">
        <f>IF(A5="","",IF(INDEX($H5:$X5,1,MATCH(Stundenzettel!$B$5,$H$4:$X$4,0))=1,"frei","kein Feiertag"))</f>
        <v>kein Feiertag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1</v>
      </c>
    </row>
    <row r="7" ht="32" customHeight="1" spans="1:5" x14ac:dyDescent="0.25">
      <c r="A7" s="26" t="s">
        <v>59</v>
      </c>
      <c r="B7" s="26"/>
      <c r="C7" s="26"/>
      <c r="D7" s="26"/>
      <c r="E7" s="26"/>
    </row>
  </sheetData>
  <mergeCells count="3">
    <mergeCell ref="A1:E1"/>
    <mergeCell ref="A2:E2"/>
    <mergeCell ref="A7:E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Stundenzettel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2027-09-01T00:00:00Z</dcterms:created>
  <dcterms:modified xsi:type="dcterms:W3CDTF">2026-10-26T22:32:49Z</dcterms:modified>
</cp:coreProperties>
</file>